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1"/>
  </bookViews>
  <sheets>
    <sheet name="POSTULANTES 2015-I" sheetId="1" r:id="rId1"/>
    <sheet name="POSTULANTES 2015-II" sheetId="2" r:id="rId2"/>
  </sheets>
  <externalReferences>
    <externalReference r:id="rId5"/>
  </externalReferences>
  <definedNames>
    <definedName name="_xlnm.Print_Area" localSheetId="0">'POSTULANTES 2015-I'!$A$1:$AH$49</definedName>
    <definedName name="_xlnm.Print_Area" localSheetId="1">'POSTULANTES 2015-II'!$A$1:$AB$46</definedName>
  </definedNames>
  <calcPr fullCalcOnLoad="1"/>
</workbook>
</file>

<file path=xl/sharedStrings.xml><?xml version="1.0" encoding="utf-8"?>
<sst xmlns="http://schemas.openxmlformats.org/spreadsheetml/2006/main" count="166" uniqueCount="46">
  <si>
    <t>POSTULANTES INSCRITOS POR MODALIDAD DE POSTULACIÓN Y SEXO SEGÚN FACULTAD Y ESPECIALIDAD</t>
  </si>
  <si>
    <t>2015 - I</t>
  </si>
  <si>
    <t>TOTAL</t>
  </si>
  <si>
    <t>CONCURSO DE</t>
  </si>
  <si>
    <t>EXON. PRIMER.</t>
  </si>
  <si>
    <t>TRASLADO</t>
  </si>
  <si>
    <t>EXONERADOS</t>
  </si>
  <si>
    <t>DIPLOMÁTICO</t>
  </si>
  <si>
    <t>LEY Nº 28592</t>
  </si>
  <si>
    <t>LEY 28036</t>
  </si>
  <si>
    <t>BACHILLERATO</t>
  </si>
  <si>
    <t xml:space="preserve">CENTRO REGIONAL </t>
  </si>
  <si>
    <t>Masculino</t>
  </si>
  <si>
    <t>Femenino</t>
  </si>
  <si>
    <t>ESPECIALIDAD</t>
  </si>
  <si>
    <t xml:space="preserve">GENERAL </t>
  </si>
  <si>
    <t>ADMISION</t>
  </si>
  <si>
    <t>PUESTOS COL.</t>
  </si>
  <si>
    <t>EXTERNO</t>
  </si>
  <si>
    <t>PROFESIONALES</t>
  </si>
  <si>
    <t xml:space="preserve"> FUNCIONARIO I.</t>
  </si>
  <si>
    <t>PLAN INTEGRAL  R.</t>
  </si>
  <si>
    <t>DEPORTISTAS C.</t>
  </si>
  <si>
    <t>CONV. UNALM</t>
  </si>
  <si>
    <t>LEY Nº 29973</t>
  </si>
  <si>
    <t>METEOROLOGÍA</t>
  </si>
  <si>
    <t>AGRONOMIA</t>
  </si>
  <si>
    <t>T</t>
  </si>
  <si>
    <t>F</t>
  </si>
  <si>
    <t>M</t>
  </si>
  <si>
    <t>BIOLOGIA</t>
  </si>
  <si>
    <t>ING. AMBIENTAL</t>
  </si>
  <si>
    <t>METEOROLOGIA</t>
  </si>
  <si>
    <t>ING. FORESTAL</t>
  </si>
  <si>
    <t>ECONOMIA</t>
  </si>
  <si>
    <t>ING. EST. E INFORMAT.</t>
  </si>
  <si>
    <t>ING. GESTION EMPRES.</t>
  </si>
  <si>
    <t>ING. AGRICOLA</t>
  </si>
  <si>
    <t>ZOOTECNIA</t>
  </si>
  <si>
    <t>ING. PESQUERA</t>
  </si>
  <si>
    <t>INDUSTRIAS ALIMENTARIAS</t>
  </si>
  <si>
    <t>Fuente: Centro de Admisión y Promoción UNALM, 2015</t>
  </si>
  <si>
    <t>POSTULANTES INSCRITOS POR SEXO SEGÚN ESPECIALIDAD</t>
  </si>
  <si>
    <t>CONVENIO</t>
  </si>
  <si>
    <t>ANDRES VELLO</t>
  </si>
  <si>
    <t>2015 - II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</si>
</sst>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7.35"/>
      <color indexed="8"/>
      <name val="Calibri"/>
      <family val="2"/>
    </font>
    <font>
      <b/>
      <sz val="7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double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20" fillId="0" borderId="57" xfId="0" applyFont="1" applyBorder="1" applyAlignment="1">
      <alignment/>
    </xf>
    <xf numFmtId="0" fontId="20" fillId="0" borderId="20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25"/>
          <c:y val="0.0145"/>
          <c:w val="0.9545"/>
          <c:h val="0.9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'POSTULANTES 2015-I'!$AL$6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'POSTULANTES 2015-I'!$AJ$7:$AJ$18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INDUSTRIAS ALIMENTARIAS</c:v>
                </c:pt>
              </c:strCache>
            </c:strRef>
          </c:cat>
          <c:val>
            <c:numRef>
              <c:f>'POSTULANTES 2015-I'!$AL$7:$AL$18</c:f>
              <c:numCache>
                <c:ptCount val="12"/>
                <c:pt idx="0">
                  <c:v>166</c:v>
                </c:pt>
                <c:pt idx="1">
                  <c:v>138</c:v>
                </c:pt>
                <c:pt idx="2">
                  <c:v>586</c:v>
                </c:pt>
                <c:pt idx="3">
                  <c:v>16</c:v>
                </c:pt>
                <c:pt idx="4">
                  <c:v>106</c:v>
                </c:pt>
                <c:pt idx="5">
                  <c:v>33</c:v>
                </c:pt>
                <c:pt idx="6">
                  <c:v>7</c:v>
                </c:pt>
                <c:pt idx="7">
                  <c:v>151</c:v>
                </c:pt>
                <c:pt idx="8">
                  <c:v>34</c:v>
                </c:pt>
                <c:pt idx="9">
                  <c:v>81</c:v>
                </c:pt>
                <c:pt idx="10">
                  <c:v>17</c:v>
                </c:pt>
                <c:pt idx="11">
                  <c:v>241</c:v>
                </c:pt>
              </c:numCache>
            </c:numRef>
          </c:val>
        </c:ser>
        <c:ser>
          <c:idx val="1"/>
          <c:order val="1"/>
          <c:tx>
            <c:strRef>
              <c:f>'POSTULANTES 2015-I'!$AK$6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'POSTULANTES 2015-I'!$AJ$7:$AJ$18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INDUSTRIAS ALIMENTARIAS</c:v>
                </c:pt>
              </c:strCache>
            </c:strRef>
          </c:cat>
          <c:val>
            <c:numRef>
              <c:f>'POSTULANTES 2015-I'!$AK$7:$AK$18</c:f>
              <c:numCache>
                <c:ptCount val="12"/>
                <c:pt idx="0">
                  <c:v>188</c:v>
                </c:pt>
                <c:pt idx="1">
                  <c:v>92</c:v>
                </c:pt>
                <c:pt idx="2">
                  <c:v>498</c:v>
                </c:pt>
                <c:pt idx="3">
                  <c:v>18</c:v>
                </c:pt>
                <c:pt idx="4">
                  <c:v>99</c:v>
                </c:pt>
                <c:pt idx="5">
                  <c:v>32</c:v>
                </c:pt>
                <c:pt idx="6">
                  <c:v>25</c:v>
                </c:pt>
                <c:pt idx="7">
                  <c:v>115</c:v>
                </c:pt>
                <c:pt idx="8">
                  <c:v>61</c:v>
                </c:pt>
                <c:pt idx="9">
                  <c:v>81</c:v>
                </c:pt>
                <c:pt idx="10">
                  <c:v>20</c:v>
                </c:pt>
                <c:pt idx="11">
                  <c:v>124</c:v>
                </c:pt>
              </c:numCache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13106"/>
        <c:crosses val="autoZero"/>
        <c:auto val="1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75017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5"/>
          <c:y val="0.84"/>
          <c:w val="0.073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1425"/>
          <c:w val="0.9557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'POSTULANTES 2015-II'!$AE$6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'[1]POSTULANTES 2015-I'!$AJ$7:$AJ$18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INDUSTRIAS ALIMENTARIAS</c:v>
                </c:pt>
              </c:strCache>
            </c:strRef>
          </c:cat>
          <c:val>
            <c:numRef>
              <c:f>'POSTULANTES 2015-II'!$AE$7:$AE$18</c:f>
              <c:numCache>
                <c:ptCount val="12"/>
                <c:pt idx="0">
                  <c:v>143</c:v>
                </c:pt>
                <c:pt idx="1">
                  <c:v>87</c:v>
                </c:pt>
                <c:pt idx="2">
                  <c:v>389</c:v>
                </c:pt>
                <c:pt idx="3">
                  <c:v>10</c:v>
                </c:pt>
                <c:pt idx="4">
                  <c:v>103</c:v>
                </c:pt>
                <c:pt idx="5">
                  <c:v>23</c:v>
                </c:pt>
                <c:pt idx="6">
                  <c:v>11</c:v>
                </c:pt>
                <c:pt idx="7">
                  <c:v>153</c:v>
                </c:pt>
                <c:pt idx="8">
                  <c:v>14</c:v>
                </c:pt>
                <c:pt idx="9">
                  <c:v>65</c:v>
                </c:pt>
                <c:pt idx="10">
                  <c:v>10</c:v>
                </c:pt>
                <c:pt idx="11">
                  <c:v>211</c:v>
                </c:pt>
              </c:numCache>
            </c:numRef>
          </c:val>
        </c:ser>
        <c:ser>
          <c:idx val="1"/>
          <c:order val="1"/>
          <c:tx>
            <c:strRef>
              <c:f>'POSTULANTES 2015-II'!$AF$6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'[1]POSTULANTES 2015-I'!$AJ$7:$AJ$18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EST. E INFORMAT.</c:v>
                </c:pt>
                <c:pt idx="7">
                  <c:v>ING. GESTION EMPRES.</c:v>
                </c:pt>
                <c:pt idx="8">
                  <c:v>ING. AGRICOLA</c:v>
                </c:pt>
                <c:pt idx="9">
                  <c:v>ZOOTECNIA</c:v>
                </c:pt>
                <c:pt idx="10">
                  <c:v>ING. PESQUERA</c:v>
                </c:pt>
                <c:pt idx="11">
                  <c:v>INDUSTRIAS ALIMENTARIAS</c:v>
                </c:pt>
              </c:strCache>
            </c:strRef>
          </c:cat>
          <c:val>
            <c:numRef>
              <c:f>'POSTULANTES 2015-II'!$AF$7:$AF$18</c:f>
              <c:numCache>
                <c:ptCount val="12"/>
                <c:pt idx="0">
                  <c:v>152</c:v>
                </c:pt>
                <c:pt idx="1">
                  <c:v>90</c:v>
                </c:pt>
                <c:pt idx="2">
                  <c:v>297</c:v>
                </c:pt>
                <c:pt idx="3">
                  <c:v>10</c:v>
                </c:pt>
                <c:pt idx="4">
                  <c:v>91</c:v>
                </c:pt>
                <c:pt idx="5">
                  <c:v>22</c:v>
                </c:pt>
                <c:pt idx="6">
                  <c:v>12</c:v>
                </c:pt>
                <c:pt idx="7">
                  <c:v>97</c:v>
                </c:pt>
                <c:pt idx="8">
                  <c:v>61</c:v>
                </c:pt>
                <c:pt idx="9">
                  <c:v>65</c:v>
                </c:pt>
                <c:pt idx="10">
                  <c:v>15</c:v>
                </c:pt>
                <c:pt idx="11">
                  <c:v>108</c:v>
                </c:pt>
              </c:numCache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47043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842"/>
          <c:w val="0.063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25</xdr:row>
      <xdr:rowOff>47625</xdr:rowOff>
    </xdr:from>
    <xdr:to>
      <xdr:col>27</xdr:col>
      <xdr:colOff>238125</xdr:colOff>
      <xdr:row>42</xdr:row>
      <xdr:rowOff>171450</xdr:rowOff>
    </xdr:to>
    <xdr:graphicFrame>
      <xdr:nvGraphicFramePr>
        <xdr:cNvPr id="1" name="Gráfico 1"/>
        <xdr:cNvGraphicFramePr/>
      </xdr:nvGraphicFramePr>
      <xdr:xfrm>
        <a:off x="2305050" y="4905375"/>
        <a:ext cx="8391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24</xdr:row>
      <xdr:rowOff>0</xdr:rowOff>
    </xdr:from>
    <xdr:to>
      <xdr:col>24</xdr:col>
      <xdr:colOff>228600</xdr:colOff>
      <xdr:row>41</xdr:row>
      <xdr:rowOff>161925</xdr:rowOff>
    </xdr:to>
    <xdr:graphicFrame>
      <xdr:nvGraphicFramePr>
        <xdr:cNvPr id="1" name="Gráfico 1"/>
        <xdr:cNvGraphicFramePr/>
      </xdr:nvGraphicFramePr>
      <xdr:xfrm>
        <a:off x="1238250" y="4762500"/>
        <a:ext cx="9744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ydee\boletin%20estadistico%202015\FINAL\Final%20para%20la%20OSI\C-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5-I"/>
      <sheetName val="VACANTES 15-II"/>
      <sheetName val="POSTULANTES 2015-I"/>
      <sheetName val="POSTULANTES 2015-II"/>
      <sheetName val="POSTxCOLEG 15-I-II"/>
      <sheetName val="POSTxLUGAR 15-I"/>
      <sheetName val="POSTxLUGAR 15-II"/>
      <sheetName val="POSTxEDAD 15-I"/>
      <sheetName val="POSTxEDAD 15-II"/>
      <sheetName val="INGRESxESPECIALIDAD 15-I"/>
      <sheetName val="INGRESxESPECIALIDAD 15-II"/>
      <sheetName val="INGRESxCOLEG 15-I-II"/>
      <sheetName val="INGRESxLUGAR 15-I"/>
      <sheetName val="INGRESxLUGAR 15-II"/>
      <sheetName val="INGRESxEDAD 15-I "/>
      <sheetName val="INGRESxEDAD 15-II"/>
    </sheetNames>
    <sheetDataSet>
      <sheetData sheetId="2">
        <row r="7">
          <cell r="AJ7" t="str">
            <v>AGRONOMIA</v>
          </cell>
        </row>
        <row r="8">
          <cell r="AJ8" t="str">
            <v>BIOLOGIA</v>
          </cell>
        </row>
        <row r="9">
          <cell r="AJ9" t="str">
            <v>ING. AMBIENTAL</v>
          </cell>
        </row>
        <row r="10">
          <cell r="AJ10" t="str">
            <v>METEOROLOGIA</v>
          </cell>
        </row>
        <row r="11">
          <cell r="AJ11" t="str">
            <v>ING. FORESTAL</v>
          </cell>
        </row>
        <row r="12">
          <cell r="AJ12" t="str">
            <v>ECONOMIA</v>
          </cell>
        </row>
        <row r="13">
          <cell r="AJ13" t="str">
            <v>ING. EST. E INFORMAT.</v>
          </cell>
        </row>
        <row r="14">
          <cell r="AJ14" t="str">
            <v>ING. GESTION EMPRES.</v>
          </cell>
        </row>
        <row r="15">
          <cell r="AJ15" t="str">
            <v>ING. AGRICOLA</v>
          </cell>
        </row>
        <row r="16">
          <cell r="AJ16" t="str">
            <v>ZOOTECNIA</v>
          </cell>
        </row>
        <row r="17">
          <cell r="AJ17" t="str">
            <v>ING. PESQUERA</v>
          </cell>
        </row>
        <row r="18">
          <cell r="AJ18" t="str">
            <v>INDUSTRIAS ALIMENTARIAS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SheetLayoutView="100" workbookViewId="0" topLeftCell="A1">
      <selection activeCell="S50" sqref="S49:S50"/>
    </sheetView>
  </sheetViews>
  <sheetFormatPr defaultColWidth="11.421875" defaultRowHeight="15"/>
  <cols>
    <col min="1" max="1" width="19.421875" style="0" customWidth="1"/>
    <col min="2" max="34" width="5.28125" style="0" customWidth="1"/>
  </cols>
  <sheetData>
    <row r="1" spans="1:34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1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8" ht="15">
      <c r="A6" s="4"/>
      <c r="B6" s="5" t="s">
        <v>2</v>
      </c>
      <c r="C6" s="6"/>
      <c r="D6" s="7"/>
      <c r="E6" s="5" t="s">
        <v>3</v>
      </c>
      <c r="F6" s="6"/>
      <c r="G6" s="7"/>
      <c r="H6" s="5" t="s">
        <v>4</v>
      </c>
      <c r="I6" s="6"/>
      <c r="J6" s="7"/>
      <c r="K6" s="5" t="s">
        <v>5</v>
      </c>
      <c r="L6" s="6"/>
      <c r="M6" s="6"/>
      <c r="N6" s="5" t="s">
        <v>6</v>
      </c>
      <c r="O6" s="6"/>
      <c r="P6" s="6"/>
      <c r="Q6" s="5" t="s">
        <v>7</v>
      </c>
      <c r="R6" s="8"/>
      <c r="S6" s="9"/>
      <c r="T6" s="5" t="s">
        <v>8</v>
      </c>
      <c r="U6" s="6"/>
      <c r="V6" s="7"/>
      <c r="W6" s="6" t="s">
        <v>9</v>
      </c>
      <c r="X6" s="6"/>
      <c r="Y6" s="7"/>
      <c r="Z6" s="6" t="s">
        <v>10</v>
      </c>
      <c r="AA6" s="6"/>
      <c r="AB6" s="7"/>
      <c r="AC6" s="5" t="s">
        <v>6</v>
      </c>
      <c r="AD6" s="6"/>
      <c r="AE6" s="7"/>
      <c r="AF6" s="5" t="s">
        <v>11</v>
      </c>
      <c r="AG6" s="6"/>
      <c r="AH6" s="7"/>
      <c r="AK6" s="10" t="s">
        <v>12</v>
      </c>
      <c r="AL6" s="10" t="s">
        <v>13</v>
      </c>
    </row>
    <row r="7" spans="1:38" ht="15.75" thickBot="1">
      <c r="A7" s="11" t="s">
        <v>14</v>
      </c>
      <c r="B7" s="12" t="s">
        <v>15</v>
      </c>
      <c r="C7" s="13"/>
      <c r="D7" s="14"/>
      <c r="E7" s="12" t="s">
        <v>16</v>
      </c>
      <c r="F7" s="13"/>
      <c r="G7" s="14"/>
      <c r="H7" s="12" t="s">
        <v>17</v>
      </c>
      <c r="I7" s="13"/>
      <c r="J7" s="14"/>
      <c r="K7" s="12" t="s">
        <v>18</v>
      </c>
      <c r="L7" s="13"/>
      <c r="M7" s="13"/>
      <c r="N7" s="12" t="s">
        <v>19</v>
      </c>
      <c r="O7" s="13"/>
      <c r="P7" s="13"/>
      <c r="Q7" s="12" t="s">
        <v>20</v>
      </c>
      <c r="R7" s="15"/>
      <c r="S7" s="16"/>
      <c r="T7" s="12" t="s">
        <v>21</v>
      </c>
      <c r="U7" s="13"/>
      <c r="V7" s="14"/>
      <c r="W7" s="13" t="s">
        <v>22</v>
      </c>
      <c r="X7" s="13"/>
      <c r="Y7" s="14"/>
      <c r="Z7" s="13" t="s">
        <v>23</v>
      </c>
      <c r="AA7" s="13"/>
      <c r="AB7" s="14"/>
      <c r="AC7" s="12" t="s">
        <v>24</v>
      </c>
      <c r="AD7" s="17"/>
      <c r="AE7" s="18"/>
      <c r="AF7" s="19" t="s">
        <v>25</v>
      </c>
      <c r="AG7" s="17"/>
      <c r="AH7" s="18"/>
      <c r="AJ7" s="20" t="s">
        <v>26</v>
      </c>
      <c r="AK7" s="21">
        <f aca="true" t="shared" si="0" ref="AK7:AK18">D9</f>
        <v>188</v>
      </c>
      <c r="AL7" s="21">
        <f aca="true" t="shared" si="1" ref="AL7:AL18">C9</f>
        <v>166</v>
      </c>
    </row>
    <row r="8" spans="1:38" ht="15.75" thickBot="1">
      <c r="A8" s="22"/>
      <c r="B8" s="23" t="s">
        <v>27</v>
      </c>
      <c r="C8" s="24" t="s">
        <v>28</v>
      </c>
      <c r="D8" s="25" t="s">
        <v>29</v>
      </c>
      <c r="E8" s="26" t="s">
        <v>27</v>
      </c>
      <c r="F8" s="27" t="s">
        <v>28</v>
      </c>
      <c r="G8" s="28" t="s">
        <v>29</v>
      </c>
      <c r="H8" s="23" t="s">
        <v>27</v>
      </c>
      <c r="I8" s="27" t="s">
        <v>28</v>
      </c>
      <c r="J8" s="29" t="s">
        <v>29</v>
      </c>
      <c r="K8" s="26" t="s">
        <v>27</v>
      </c>
      <c r="L8" s="27" t="s">
        <v>28</v>
      </c>
      <c r="M8" s="30" t="s">
        <v>29</v>
      </c>
      <c r="N8" s="26" t="s">
        <v>27</v>
      </c>
      <c r="O8" s="27" t="s">
        <v>28</v>
      </c>
      <c r="P8" s="28" t="s">
        <v>29</v>
      </c>
      <c r="Q8" s="26" t="s">
        <v>27</v>
      </c>
      <c r="R8" s="27" t="s">
        <v>28</v>
      </c>
      <c r="S8" s="31" t="s">
        <v>29</v>
      </c>
      <c r="T8" s="26" t="s">
        <v>27</v>
      </c>
      <c r="U8" s="27" t="s">
        <v>28</v>
      </c>
      <c r="V8" s="29" t="s">
        <v>29</v>
      </c>
      <c r="W8" s="32" t="s">
        <v>27</v>
      </c>
      <c r="X8" s="33" t="s">
        <v>28</v>
      </c>
      <c r="Y8" s="34" t="s">
        <v>29</v>
      </c>
      <c r="Z8" s="26" t="s">
        <v>27</v>
      </c>
      <c r="AA8" s="27" t="s">
        <v>28</v>
      </c>
      <c r="AB8" s="30" t="s">
        <v>29</v>
      </c>
      <c r="AC8" s="23" t="s">
        <v>27</v>
      </c>
      <c r="AD8" s="27" t="s">
        <v>28</v>
      </c>
      <c r="AE8" s="30" t="s">
        <v>29</v>
      </c>
      <c r="AF8" s="26" t="s">
        <v>27</v>
      </c>
      <c r="AG8" s="27" t="s">
        <v>28</v>
      </c>
      <c r="AH8" s="35" t="s">
        <v>29</v>
      </c>
      <c r="AJ8" s="20" t="s">
        <v>30</v>
      </c>
      <c r="AK8" s="21">
        <f t="shared" si="0"/>
        <v>92</v>
      </c>
      <c r="AL8" s="21">
        <f t="shared" si="1"/>
        <v>138</v>
      </c>
    </row>
    <row r="9" spans="1:38" ht="15">
      <c r="A9" s="36" t="s">
        <v>26</v>
      </c>
      <c r="B9" s="11">
        <f aca="true" t="shared" si="2" ref="B9:B20">SUM(C9:D9)</f>
        <v>354</v>
      </c>
      <c r="C9" s="37">
        <f aca="true" t="shared" si="3" ref="C9:C20">F9+I9+L9+O9+R9+U9+X9+AA9+AD9+AG9</f>
        <v>166</v>
      </c>
      <c r="D9" s="38">
        <f aca="true" t="shared" si="4" ref="D9:D20">G9+J9+M9+P9+S9+V9+Y9+AB9+AH9+AE9</f>
        <v>188</v>
      </c>
      <c r="E9" s="39">
        <f aca="true" t="shared" si="5" ref="E9:E20">SUM(F9:G9)</f>
        <v>337</v>
      </c>
      <c r="F9" s="40">
        <v>157</v>
      </c>
      <c r="G9" s="41">
        <v>180</v>
      </c>
      <c r="H9" s="42">
        <f aca="true" t="shared" si="6" ref="H9:H20">SUM(I9:J9)</f>
        <v>6</v>
      </c>
      <c r="I9" s="40">
        <v>4</v>
      </c>
      <c r="J9" s="41">
        <v>2</v>
      </c>
      <c r="K9" s="43">
        <f aca="true" t="shared" si="7" ref="K9:K20">SUM(L9:M9)</f>
        <v>7</v>
      </c>
      <c r="L9" s="40">
        <v>3</v>
      </c>
      <c r="M9" s="44">
        <v>4</v>
      </c>
      <c r="N9" s="39">
        <f aca="true" t="shared" si="8" ref="N9:N20">SUM(O9:P9)</f>
        <v>4</v>
      </c>
      <c r="O9" s="45">
        <v>2</v>
      </c>
      <c r="P9" s="46">
        <v>2</v>
      </c>
      <c r="Q9" s="39">
        <f aca="true" t="shared" si="9" ref="Q9:Q20">SUM(R9:S9)</f>
        <v>0</v>
      </c>
      <c r="R9" s="45">
        <v>0</v>
      </c>
      <c r="S9" s="46">
        <v>0</v>
      </c>
      <c r="T9" s="39">
        <f aca="true" t="shared" si="10" ref="T9:T20">SUM(U9:V9)</f>
        <v>0</v>
      </c>
      <c r="U9" s="45">
        <v>0</v>
      </c>
      <c r="V9" s="46">
        <v>0</v>
      </c>
      <c r="W9" s="39">
        <f aca="true" t="shared" si="11" ref="W9:W20">SUM(X9:Y9)</f>
        <v>0</v>
      </c>
      <c r="X9" s="47">
        <v>0</v>
      </c>
      <c r="Y9" s="48">
        <v>0</v>
      </c>
      <c r="Z9" s="39">
        <f aca="true" t="shared" si="12" ref="Z9:Z20">SUM(AA9:AB9)</f>
        <v>0</v>
      </c>
      <c r="AA9" s="45">
        <v>0</v>
      </c>
      <c r="AB9" s="46">
        <v>0</v>
      </c>
      <c r="AC9" s="39">
        <f aca="true" t="shared" si="13" ref="AC9:AC20">SUM(AD9:AE9)</f>
        <v>0</v>
      </c>
      <c r="AD9" s="45">
        <v>0</v>
      </c>
      <c r="AE9" s="46">
        <v>0</v>
      </c>
      <c r="AF9" s="39">
        <f aca="true" t="shared" si="14" ref="AF9:AF20">SUM(AG9:AH9)</f>
        <v>0</v>
      </c>
      <c r="AG9" s="45">
        <v>0</v>
      </c>
      <c r="AH9" s="46">
        <v>0</v>
      </c>
      <c r="AJ9" s="20" t="s">
        <v>31</v>
      </c>
      <c r="AK9" s="21">
        <f t="shared" si="0"/>
        <v>498</v>
      </c>
      <c r="AL9" s="21">
        <f t="shared" si="1"/>
        <v>586</v>
      </c>
    </row>
    <row r="10" spans="1:38" ht="15">
      <c r="A10" s="49" t="s">
        <v>30</v>
      </c>
      <c r="B10" s="50">
        <f t="shared" si="2"/>
        <v>230</v>
      </c>
      <c r="C10" s="51">
        <f t="shared" si="3"/>
        <v>138</v>
      </c>
      <c r="D10" s="52">
        <f t="shared" si="4"/>
        <v>92</v>
      </c>
      <c r="E10" s="50">
        <f t="shared" si="5"/>
        <v>221</v>
      </c>
      <c r="F10" s="53">
        <v>134</v>
      </c>
      <c r="G10" s="54">
        <v>87</v>
      </c>
      <c r="H10" s="42">
        <f t="shared" si="6"/>
        <v>2</v>
      </c>
      <c r="I10" s="55">
        <v>1</v>
      </c>
      <c r="J10" s="56">
        <v>1</v>
      </c>
      <c r="K10" s="51">
        <f t="shared" si="7"/>
        <v>5</v>
      </c>
      <c r="L10" s="55">
        <v>2</v>
      </c>
      <c r="M10" s="57">
        <v>3</v>
      </c>
      <c r="N10" s="50">
        <f t="shared" si="8"/>
        <v>0</v>
      </c>
      <c r="O10" s="55">
        <v>0</v>
      </c>
      <c r="P10" s="57">
        <v>0</v>
      </c>
      <c r="Q10" s="50">
        <f t="shared" si="9"/>
        <v>0</v>
      </c>
      <c r="R10" s="55">
        <v>0</v>
      </c>
      <c r="S10" s="57">
        <v>0</v>
      </c>
      <c r="T10" s="50">
        <f t="shared" si="10"/>
        <v>0</v>
      </c>
      <c r="U10" s="55">
        <v>0</v>
      </c>
      <c r="V10" s="57">
        <v>0</v>
      </c>
      <c r="W10" s="50">
        <f t="shared" si="11"/>
        <v>0</v>
      </c>
      <c r="X10" s="58">
        <v>0</v>
      </c>
      <c r="Y10" s="54">
        <v>0</v>
      </c>
      <c r="Z10" s="50">
        <f t="shared" si="12"/>
        <v>1</v>
      </c>
      <c r="AA10" s="55">
        <v>1</v>
      </c>
      <c r="AB10" s="57">
        <v>0</v>
      </c>
      <c r="AC10" s="59">
        <f t="shared" si="13"/>
        <v>1</v>
      </c>
      <c r="AD10" s="55">
        <v>0</v>
      </c>
      <c r="AE10" s="54">
        <v>1</v>
      </c>
      <c r="AF10" s="59">
        <f t="shared" si="14"/>
        <v>0</v>
      </c>
      <c r="AG10" s="53">
        <v>0</v>
      </c>
      <c r="AH10" s="54">
        <v>0</v>
      </c>
      <c r="AJ10" s="20" t="s">
        <v>32</v>
      </c>
      <c r="AK10" s="21">
        <f t="shared" si="0"/>
        <v>18</v>
      </c>
      <c r="AL10" s="21">
        <f t="shared" si="1"/>
        <v>16</v>
      </c>
    </row>
    <row r="11" spans="1:38" ht="15">
      <c r="A11" s="49" t="s">
        <v>31</v>
      </c>
      <c r="B11" s="50">
        <f t="shared" si="2"/>
        <v>1084</v>
      </c>
      <c r="C11" s="51">
        <f t="shared" si="3"/>
        <v>586</v>
      </c>
      <c r="D11" s="52">
        <f t="shared" si="4"/>
        <v>498</v>
      </c>
      <c r="E11" s="50">
        <f t="shared" si="5"/>
        <v>1034</v>
      </c>
      <c r="F11" s="53">
        <v>553</v>
      </c>
      <c r="G11" s="54">
        <v>481</v>
      </c>
      <c r="H11" s="42">
        <f t="shared" si="6"/>
        <v>27</v>
      </c>
      <c r="I11" s="55">
        <v>19</v>
      </c>
      <c r="J11" s="56">
        <v>8</v>
      </c>
      <c r="K11" s="51">
        <f t="shared" si="7"/>
        <v>11</v>
      </c>
      <c r="L11" s="55">
        <v>7</v>
      </c>
      <c r="M11" s="57">
        <v>4</v>
      </c>
      <c r="N11" s="50">
        <f t="shared" si="8"/>
        <v>5</v>
      </c>
      <c r="O11" s="55">
        <v>2</v>
      </c>
      <c r="P11" s="57">
        <v>3</v>
      </c>
      <c r="Q11" s="50">
        <f t="shared" si="9"/>
        <v>1</v>
      </c>
      <c r="R11" s="55">
        <v>1</v>
      </c>
      <c r="S11" s="57">
        <v>0</v>
      </c>
      <c r="T11" s="50">
        <f t="shared" si="10"/>
        <v>1</v>
      </c>
      <c r="U11" s="55">
        <v>0</v>
      </c>
      <c r="V11" s="57">
        <v>1</v>
      </c>
      <c r="W11" s="50">
        <f t="shared" si="11"/>
        <v>2</v>
      </c>
      <c r="X11" s="58">
        <v>2</v>
      </c>
      <c r="Y11" s="54">
        <v>0</v>
      </c>
      <c r="Z11" s="50">
        <f t="shared" si="12"/>
        <v>2</v>
      </c>
      <c r="AA11" s="55">
        <v>2</v>
      </c>
      <c r="AB11" s="57">
        <v>0</v>
      </c>
      <c r="AC11" s="60">
        <f t="shared" si="13"/>
        <v>1</v>
      </c>
      <c r="AD11" s="55">
        <v>0</v>
      </c>
      <c r="AE11" s="54">
        <v>1</v>
      </c>
      <c r="AF11" s="59">
        <f t="shared" si="14"/>
        <v>0</v>
      </c>
      <c r="AG11" s="53">
        <v>0</v>
      </c>
      <c r="AH11" s="54">
        <v>0</v>
      </c>
      <c r="AJ11" s="20" t="s">
        <v>33</v>
      </c>
      <c r="AK11" s="21">
        <f t="shared" si="0"/>
        <v>99</v>
      </c>
      <c r="AL11" s="21">
        <f t="shared" si="1"/>
        <v>106</v>
      </c>
    </row>
    <row r="12" spans="1:38" ht="15">
      <c r="A12" s="49" t="s">
        <v>32</v>
      </c>
      <c r="B12" s="50">
        <f t="shared" si="2"/>
        <v>34</v>
      </c>
      <c r="C12" s="51">
        <f t="shared" si="3"/>
        <v>16</v>
      </c>
      <c r="D12" s="52">
        <f t="shared" si="4"/>
        <v>18</v>
      </c>
      <c r="E12" s="50">
        <f t="shared" si="5"/>
        <v>30</v>
      </c>
      <c r="F12" s="53">
        <v>15</v>
      </c>
      <c r="G12" s="54">
        <v>15</v>
      </c>
      <c r="H12" s="42">
        <f t="shared" si="6"/>
        <v>0</v>
      </c>
      <c r="I12" s="55">
        <v>0</v>
      </c>
      <c r="J12" s="56">
        <v>0</v>
      </c>
      <c r="K12" s="51">
        <f t="shared" si="7"/>
        <v>1</v>
      </c>
      <c r="L12" s="55">
        <v>0</v>
      </c>
      <c r="M12" s="57">
        <v>1</v>
      </c>
      <c r="N12" s="50">
        <f t="shared" si="8"/>
        <v>1</v>
      </c>
      <c r="O12" s="55">
        <v>1</v>
      </c>
      <c r="P12" s="57">
        <v>0</v>
      </c>
      <c r="Q12" s="50">
        <f t="shared" si="9"/>
        <v>0</v>
      </c>
      <c r="R12" s="55">
        <v>0</v>
      </c>
      <c r="S12" s="57">
        <v>0</v>
      </c>
      <c r="T12" s="50">
        <f t="shared" si="10"/>
        <v>0</v>
      </c>
      <c r="U12" s="55">
        <v>0</v>
      </c>
      <c r="V12" s="61">
        <v>0</v>
      </c>
      <c r="W12" s="50">
        <f t="shared" si="11"/>
        <v>0</v>
      </c>
      <c r="X12" s="58">
        <v>0</v>
      </c>
      <c r="Y12" s="54">
        <v>0</v>
      </c>
      <c r="Z12" s="50">
        <f t="shared" si="12"/>
        <v>0</v>
      </c>
      <c r="AA12" s="55">
        <v>0</v>
      </c>
      <c r="AB12" s="57">
        <v>0</v>
      </c>
      <c r="AC12" s="50">
        <f t="shared" si="13"/>
        <v>0</v>
      </c>
      <c r="AD12" s="55">
        <v>0</v>
      </c>
      <c r="AE12" s="54">
        <v>0</v>
      </c>
      <c r="AF12" s="59">
        <f t="shared" si="14"/>
        <v>2</v>
      </c>
      <c r="AG12" s="53">
        <v>0</v>
      </c>
      <c r="AH12" s="54">
        <v>2</v>
      </c>
      <c r="AJ12" s="20" t="s">
        <v>34</v>
      </c>
      <c r="AK12" s="21">
        <f t="shared" si="0"/>
        <v>32</v>
      </c>
      <c r="AL12" s="21">
        <f t="shared" si="1"/>
        <v>33</v>
      </c>
    </row>
    <row r="13" spans="1:38" ht="15">
      <c r="A13" s="49" t="s">
        <v>33</v>
      </c>
      <c r="B13" s="50">
        <f t="shared" si="2"/>
        <v>205</v>
      </c>
      <c r="C13" s="51">
        <f t="shared" si="3"/>
        <v>106</v>
      </c>
      <c r="D13" s="52">
        <f t="shared" si="4"/>
        <v>99</v>
      </c>
      <c r="E13" s="50">
        <f t="shared" si="5"/>
        <v>200</v>
      </c>
      <c r="F13" s="53">
        <v>102</v>
      </c>
      <c r="G13" s="54">
        <v>98</v>
      </c>
      <c r="H13" s="42">
        <f t="shared" si="6"/>
        <v>3</v>
      </c>
      <c r="I13" s="55">
        <v>2</v>
      </c>
      <c r="J13" s="56">
        <v>1</v>
      </c>
      <c r="K13" s="51">
        <f t="shared" si="7"/>
        <v>1</v>
      </c>
      <c r="L13" s="55">
        <v>1</v>
      </c>
      <c r="M13" s="57">
        <v>0</v>
      </c>
      <c r="N13" s="50">
        <f t="shared" si="8"/>
        <v>0</v>
      </c>
      <c r="O13" s="55">
        <v>0</v>
      </c>
      <c r="P13" s="57">
        <v>0</v>
      </c>
      <c r="Q13" s="50">
        <f t="shared" si="9"/>
        <v>0</v>
      </c>
      <c r="R13" s="55">
        <v>0</v>
      </c>
      <c r="S13" s="57">
        <v>0</v>
      </c>
      <c r="T13" s="50">
        <f t="shared" si="10"/>
        <v>0</v>
      </c>
      <c r="U13" s="53">
        <v>0</v>
      </c>
      <c r="V13" s="54">
        <v>0</v>
      </c>
      <c r="W13" s="50">
        <f t="shared" si="11"/>
        <v>0</v>
      </c>
      <c r="X13" s="58">
        <v>0</v>
      </c>
      <c r="Y13" s="54">
        <v>0</v>
      </c>
      <c r="Z13" s="50">
        <f t="shared" si="12"/>
        <v>1</v>
      </c>
      <c r="AA13" s="55">
        <v>1</v>
      </c>
      <c r="AB13" s="57">
        <v>0</v>
      </c>
      <c r="AC13" s="59">
        <f t="shared" si="13"/>
        <v>0</v>
      </c>
      <c r="AD13" s="62">
        <v>0</v>
      </c>
      <c r="AE13" s="54">
        <v>0</v>
      </c>
      <c r="AF13" s="59">
        <f t="shared" si="14"/>
        <v>0</v>
      </c>
      <c r="AG13" s="53">
        <v>0</v>
      </c>
      <c r="AH13" s="54">
        <v>0</v>
      </c>
      <c r="AJ13" s="20" t="s">
        <v>35</v>
      </c>
      <c r="AK13" s="21">
        <f t="shared" si="0"/>
        <v>25</v>
      </c>
      <c r="AL13" s="21">
        <f t="shared" si="1"/>
        <v>7</v>
      </c>
    </row>
    <row r="14" spans="1:38" ht="15">
      <c r="A14" s="49" t="s">
        <v>34</v>
      </c>
      <c r="B14" s="50">
        <f t="shared" si="2"/>
        <v>65</v>
      </c>
      <c r="C14" s="51">
        <f t="shared" si="3"/>
        <v>33</v>
      </c>
      <c r="D14" s="52">
        <f t="shared" si="4"/>
        <v>32</v>
      </c>
      <c r="E14" s="50">
        <f t="shared" si="5"/>
        <v>62</v>
      </c>
      <c r="F14" s="55">
        <v>30</v>
      </c>
      <c r="G14" s="53">
        <v>32</v>
      </c>
      <c r="H14" s="42">
        <f t="shared" si="6"/>
        <v>1</v>
      </c>
      <c r="I14" s="55">
        <v>1</v>
      </c>
      <c r="J14" s="56">
        <v>0</v>
      </c>
      <c r="K14" s="51">
        <f t="shared" si="7"/>
        <v>2</v>
      </c>
      <c r="L14" s="55">
        <v>2</v>
      </c>
      <c r="M14" s="57">
        <v>0</v>
      </c>
      <c r="N14" s="50">
        <f t="shared" si="8"/>
        <v>0</v>
      </c>
      <c r="O14" s="55">
        <v>0</v>
      </c>
      <c r="P14" s="57">
        <v>0</v>
      </c>
      <c r="Q14" s="50">
        <f t="shared" si="9"/>
        <v>0</v>
      </c>
      <c r="R14" s="55">
        <v>0</v>
      </c>
      <c r="S14" s="57">
        <v>0</v>
      </c>
      <c r="T14" s="50">
        <f t="shared" si="10"/>
        <v>0</v>
      </c>
      <c r="U14" s="55">
        <v>0</v>
      </c>
      <c r="V14" s="63">
        <v>0</v>
      </c>
      <c r="W14" s="50">
        <f t="shared" si="11"/>
        <v>0</v>
      </c>
      <c r="X14" s="58">
        <v>0</v>
      </c>
      <c r="Y14" s="54">
        <v>0</v>
      </c>
      <c r="Z14" s="50">
        <f t="shared" si="12"/>
        <v>0</v>
      </c>
      <c r="AA14" s="55">
        <v>0</v>
      </c>
      <c r="AB14" s="57">
        <v>0</v>
      </c>
      <c r="AC14" s="59">
        <f t="shared" si="13"/>
        <v>0</v>
      </c>
      <c r="AD14" s="55">
        <v>0</v>
      </c>
      <c r="AE14" s="54">
        <v>0</v>
      </c>
      <c r="AF14" s="59">
        <f t="shared" si="14"/>
        <v>0</v>
      </c>
      <c r="AG14" s="53">
        <v>0</v>
      </c>
      <c r="AH14" s="54">
        <v>0</v>
      </c>
      <c r="AJ14" s="20" t="s">
        <v>36</v>
      </c>
      <c r="AK14" s="21">
        <f t="shared" si="0"/>
        <v>115</v>
      </c>
      <c r="AL14" s="21">
        <f t="shared" si="1"/>
        <v>151</v>
      </c>
    </row>
    <row r="15" spans="1:38" ht="15">
      <c r="A15" s="49" t="s">
        <v>35</v>
      </c>
      <c r="B15" s="50">
        <f t="shared" si="2"/>
        <v>32</v>
      </c>
      <c r="C15" s="51">
        <f t="shared" si="3"/>
        <v>7</v>
      </c>
      <c r="D15" s="52">
        <f t="shared" si="4"/>
        <v>25</v>
      </c>
      <c r="E15" s="50">
        <f t="shared" si="5"/>
        <v>30</v>
      </c>
      <c r="F15" s="55">
        <v>5</v>
      </c>
      <c r="G15" s="53">
        <v>25</v>
      </c>
      <c r="H15" s="42">
        <f t="shared" si="6"/>
        <v>0</v>
      </c>
      <c r="I15" s="55">
        <v>0</v>
      </c>
      <c r="J15" s="56">
        <v>0</v>
      </c>
      <c r="K15" s="51">
        <f t="shared" si="7"/>
        <v>0</v>
      </c>
      <c r="L15" s="55">
        <v>0</v>
      </c>
      <c r="M15" s="57">
        <v>0</v>
      </c>
      <c r="N15" s="50">
        <f t="shared" si="8"/>
        <v>2</v>
      </c>
      <c r="O15" s="55">
        <v>2</v>
      </c>
      <c r="P15" s="57">
        <v>0</v>
      </c>
      <c r="Q15" s="50">
        <f t="shared" si="9"/>
        <v>0</v>
      </c>
      <c r="R15" s="55">
        <v>0</v>
      </c>
      <c r="S15" s="57">
        <v>0</v>
      </c>
      <c r="T15" s="50">
        <f t="shared" si="10"/>
        <v>0</v>
      </c>
      <c r="U15" s="55">
        <v>0</v>
      </c>
      <c r="V15" s="57">
        <v>0</v>
      </c>
      <c r="W15" s="50">
        <f t="shared" si="11"/>
        <v>0</v>
      </c>
      <c r="X15" s="58">
        <v>0</v>
      </c>
      <c r="Y15" s="54">
        <v>0</v>
      </c>
      <c r="Z15" s="50">
        <f t="shared" si="12"/>
        <v>0</v>
      </c>
      <c r="AA15" s="55">
        <v>0</v>
      </c>
      <c r="AB15" s="57">
        <v>0</v>
      </c>
      <c r="AC15" s="59">
        <f t="shared" si="13"/>
        <v>0</v>
      </c>
      <c r="AD15" s="55">
        <v>0</v>
      </c>
      <c r="AE15" s="54">
        <v>0</v>
      </c>
      <c r="AF15" s="59">
        <f t="shared" si="14"/>
        <v>0</v>
      </c>
      <c r="AG15" s="53">
        <v>0</v>
      </c>
      <c r="AH15" s="54">
        <v>0</v>
      </c>
      <c r="AJ15" s="20" t="s">
        <v>37</v>
      </c>
      <c r="AK15" s="21">
        <f t="shared" si="0"/>
        <v>61</v>
      </c>
      <c r="AL15" s="21">
        <f t="shared" si="1"/>
        <v>34</v>
      </c>
    </row>
    <row r="16" spans="1:38" ht="15">
      <c r="A16" s="49" t="s">
        <v>36</v>
      </c>
      <c r="B16" s="50">
        <f t="shared" si="2"/>
        <v>266</v>
      </c>
      <c r="C16" s="51">
        <f t="shared" si="3"/>
        <v>151</v>
      </c>
      <c r="D16" s="52">
        <f t="shared" si="4"/>
        <v>115</v>
      </c>
      <c r="E16" s="50">
        <f t="shared" si="5"/>
        <v>257</v>
      </c>
      <c r="F16" s="55">
        <v>147</v>
      </c>
      <c r="G16" s="53">
        <v>110</v>
      </c>
      <c r="H16" s="42">
        <f t="shared" si="6"/>
        <v>7</v>
      </c>
      <c r="I16" s="55">
        <v>3</v>
      </c>
      <c r="J16" s="56">
        <v>4</v>
      </c>
      <c r="K16" s="51">
        <f t="shared" si="7"/>
        <v>0</v>
      </c>
      <c r="L16" s="55">
        <v>0</v>
      </c>
      <c r="M16" s="57">
        <v>0</v>
      </c>
      <c r="N16" s="50">
        <f t="shared" si="8"/>
        <v>2</v>
      </c>
      <c r="O16" s="55">
        <v>1</v>
      </c>
      <c r="P16" s="57">
        <v>1</v>
      </c>
      <c r="Q16" s="50">
        <f t="shared" si="9"/>
        <v>0</v>
      </c>
      <c r="R16" s="55">
        <v>0</v>
      </c>
      <c r="S16" s="57">
        <v>0</v>
      </c>
      <c r="T16" s="50">
        <f t="shared" si="10"/>
        <v>0</v>
      </c>
      <c r="U16" s="55">
        <v>0</v>
      </c>
      <c r="V16" s="57">
        <v>0</v>
      </c>
      <c r="W16" s="50">
        <f t="shared" si="11"/>
        <v>0</v>
      </c>
      <c r="X16" s="58">
        <v>0</v>
      </c>
      <c r="Y16" s="54">
        <v>0</v>
      </c>
      <c r="Z16" s="50">
        <f t="shared" si="12"/>
        <v>0</v>
      </c>
      <c r="AA16" s="55">
        <v>0</v>
      </c>
      <c r="AB16" s="57">
        <v>0</v>
      </c>
      <c r="AC16" s="59">
        <f t="shared" si="13"/>
        <v>0</v>
      </c>
      <c r="AD16" s="55">
        <v>0</v>
      </c>
      <c r="AE16" s="54">
        <v>0</v>
      </c>
      <c r="AF16" s="59">
        <f t="shared" si="14"/>
        <v>0</v>
      </c>
      <c r="AG16" s="53">
        <v>0</v>
      </c>
      <c r="AH16" s="54">
        <v>0</v>
      </c>
      <c r="AJ16" s="20" t="s">
        <v>38</v>
      </c>
      <c r="AK16" s="21">
        <f t="shared" si="0"/>
        <v>81</v>
      </c>
      <c r="AL16" s="21">
        <f t="shared" si="1"/>
        <v>81</v>
      </c>
    </row>
    <row r="17" spans="1:38" ht="15">
      <c r="A17" s="49" t="s">
        <v>37</v>
      </c>
      <c r="B17" s="50">
        <f t="shared" si="2"/>
        <v>95</v>
      </c>
      <c r="C17" s="51">
        <f t="shared" si="3"/>
        <v>34</v>
      </c>
      <c r="D17" s="52">
        <f t="shared" si="4"/>
        <v>61</v>
      </c>
      <c r="E17" s="50">
        <f t="shared" si="5"/>
        <v>90</v>
      </c>
      <c r="F17" s="55">
        <v>32</v>
      </c>
      <c r="G17" s="56">
        <v>58</v>
      </c>
      <c r="H17" s="42">
        <f t="shared" si="6"/>
        <v>0</v>
      </c>
      <c r="I17" s="55">
        <v>0</v>
      </c>
      <c r="J17" s="56">
        <v>0</v>
      </c>
      <c r="K17" s="51">
        <f t="shared" si="7"/>
        <v>4</v>
      </c>
      <c r="L17" s="55">
        <v>2</v>
      </c>
      <c r="M17" s="57">
        <v>2</v>
      </c>
      <c r="N17" s="50">
        <f t="shared" si="8"/>
        <v>1</v>
      </c>
      <c r="O17" s="55">
        <v>0</v>
      </c>
      <c r="P17" s="57">
        <v>1</v>
      </c>
      <c r="Q17" s="50">
        <f t="shared" si="9"/>
        <v>0</v>
      </c>
      <c r="R17" s="55">
        <v>0</v>
      </c>
      <c r="S17" s="57">
        <v>0</v>
      </c>
      <c r="T17" s="50">
        <f t="shared" si="10"/>
        <v>0</v>
      </c>
      <c r="U17" s="55">
        <v>0</v>
      </c>
      <c r="V17" s="57">
        <v>0</v>
      </c>
      <c r="W17" s="50">
        <f t="shared" si="11"/>
        <v>0</v>
      </c>
      <c r="X17" s="64">
        <v>0</v>
      </c>
      <c r="Y17" s="54">
        <v>0</v>
      </c>
      <c r="Z17" s="50">
        <f t="shared" si="12"/>
        <v>0</v>
      </c>
      <c r="AA17" s="55">
        <v>0</v>
      </c>
      <c r="AB17" s="57">
        <v>0</v>
      </c>
      <c r="AC17" s="59">
        <f t="shared" si="13"/>
        <v>0</v>
      </c>
      <c r="AD17" s="55">
        <v>0</v>
      </c>
      <c r="AE17" s="54">
        <v>0</v>
      </c>
      <c r="AF17" s="59">
        <f t="shared" si="14"/>
        <v>0</v>
      </c>
      <c r="AG17" s="53">
        <v>0</v>
      </c>
      <c r="AH17" s="54">
        <v>0</v>
      </c>
      <c r="AJ17" s="20" t="s">
        <v>39</v>
      </c>
      <c r="AK17" s="21">
        <f t="shared" si="0"/>
        <v>20</v>
      </c>
      <c r="AL17" s="21">
        <f t="shared" si="1"/>
        <v>17</v>
      </c>
    </row>
    <row r="18" spans="1:38" ht="15">
      <c r="A18" s="49" t="s">
        <v>38</v>
      </c>
      <c r="B18" s="50">
        <f t="shared" si="2"/>
        <v>162</v>
      </c>
      <c r="C18" s="51">
        <f t="shared" si="3"/>
        <v>81</v>
      </c>
      <c r="D18" s="52">
        <f t="shared" si="4"/>
        <v>81</v>
      </c>
      <c r="E18" s="50">
        <f t="shared" si="5"/>
        <v>157</v>
      </c>
      <c r="F18" s="55">
        <v>77</v>
      </c>
      <c r="G18" s="56">
        <v>80</v>
      </c>
      <c r="H18" s="42">
        <f t="shared" si="6"/>
        <v>2</v>
      </c>
      <c r="I18" s="55">
        <v>2</v>
      </c>
      <c r="J18" s="56">
        <v>0</v>
      </c>
      <c r="K18" s="51">
        <f t="shared" si="7"/>
        <v>2</v>
      </c>
      <c r="L18" s="55">
        <v>1</v>
      </c>
      <c r="M18" s="57">
        <v>1</v>
      </c>
      <c r="N18" s="50">
        <f t="shared" si="8"/>
        <v>0</v>
      </c>
      <c r="O18" s="55">
        <v>0</v>
      </c>
      <c r="P18" s="57">
        <v>0</v>
      </c>
      <c r="Q18" s="50">
        <f t="shared" si="9"/>
        <v>0</v>
      </c>
      <c r="R18" s="55">
        <v>0</v>
      </c>
      <c r="S18" s="57">
        <v>0</v>
      </c>
      <c r="T18" s="50">
        <f t="shared" si="10"/>
        <v>1</v>
      </c>
      <c r="U18" s="55">
        <v>1</v>
      </c>
      <c r="V18" s="57">
        <v>0</v>
      </c>
      <c r="W18" s="50">
        <f t="shared" si="11"/>
        <v>0</v>
      </c>
      <c r="X18" s="55">
        <v>0</v>
      </c>
      <c r="Y18" s="57">
        <v>0</v>
      </c>
      <c r="Z18" s="50">
        <f t="shared" si="12"/>
        <v>0</v>
      </c>
      <c r="AA18" s="55">
        <v>0</v>
      </c>
      <c r="AB18" s="57">
        <v>0</v>
      </c>
      <c r="AC18" s="59">
        <f t="shared" si="13"/>
        <v>0</v>
      </c>
      <c r="AD18" s="55">
        <v>0</v>
      </c>
      <c r="AE18" s="54">
        <v>0</v>
      </c>
      <c r="AF18" s="59">
        <f t="shared" si="14"/>
        <v>0</v>
      </c>
      <c r="AG18" s="53">
        <v>0</v>
      </c>
      <c r="AH18" s="54">
        <v>0</v>
      </c>
      <c r="AJ18" s="20" t="s">
        <v>40</v>
      </c>
      <c r="AK18" s="21">
        <f t="shared" si="0"/>
        <v>124</v>
      </c>
      <c r="AL18" s="21">
        <f t="shared" si="1"/>
        <v>241</v>
      </c>
    </row>
    <row r="19" spans="1:34" ht="15">
      <c r="A19" s="49" t="s">
        <v>39</v>
      </c>
      <c r="B19" s="50">
        <f t="shared" si="2"/>
        <v>37</v>
      </c>
      <c r="C19" s="51">
        <f t="shared" si="3"/>
        <v>17</v>
      </c>
      <c r="D19" s="52">
        <f t="shared" si="4"/>
        <v>20</v>
      </c>
      <c r="E19" s="50">
        <f t="shared" si="5"/>
        <v>37</v>
      </c>
      <c r="F19" s="55">
        <v>17</v>
      </c>
      <c r="G19" s="56">
        <v>20</v>
      </c>
      <c r="H19" s="42">
        <f t="shared" si="6"/>
        <v>0</v>
      </c>
      <c r="I19" s="55">
        <v>0</v>
      </c>
      <c r="J19" s="56">
        <v>0</v>
      </c>
      <c r="K19" s="51">
        <f t="shared" si="7"/>
        <v>0</v>
      </c>
      <c r="L19" s="55">
        <v>0</v>
      </c>
      <c r="M19" s="57">
        <v>0</v>
      </c>
      <c r="N19" s="50">
        <f t="shared" si="8"/>
        <v>0</v>
      </c>
      <c r="O19" s="55">
        <v>0</v>
      </c>
      <c r="P19" s="57">
        <v>0</v>
      </c>
      <c r="Q19" s="50">
        <f t="shared" si="9"/>
        <v>0</v>
      </c>
      <c r="R19" s="55">
        <v>0</v>
      </c>
      <c r="S19" s="57">
        <v>0</v>
      </c>
      <c r="T19" s="50">
        <f t="shared" si="10"/>
        <v>0</v>
      </c>
      <c r="U19" s="55">
        <v>0</v>
      </c>
      <c r="V19" s="57">
        <v>0</v>
      </c>
      <c r="W19" s="50">
        <f t="shared" si="11"/>
        <v>0</v>
      </c>
      <c r="X19" s="65">
        <v>0</v>
      </c>
      <c r="Y19" s="54">
        <v>0</v>
      </c>
      <c r="Z19" s="50">
        <f t="shared" si="12"/>
        <v>0</v>
      </c>
      <c r="AA19" s="55">
        <v>0</v>
      </c>
      <c r="AB19" s="57">
        <v>0</v>
      </c>
      <c r="AC19" s="59">
        <f t="shared" si="13"/>
        <v>0</v>
      </c>
      <c r="AD19" s="55">
        <v>0</v>
      </c>
      <c r="AE19" s="54">
        <v>0</v>
      </c>
      <c r="AF19" s="59">
        <f t="shared" si="14"/>
        <v>0</v>
      </c>
      <c r="AG19" s="53">
        <v>0</v>
      </c>
      <c r="AH19" s="54">
        <v>0</v>
      </c>
    </row>
    <row r="20" spans="1:34" ht="15.75" thickBot="1">
      <c r="A20" s="49" t="s">
        <v>40</v>
      </c>
      <c r="B20" s="11">
        <f t="shared" si="2"/>
        <v>365</v>
      </c>
      <c r="C20" s="66">
        <f t="shared" si="3"/>
        <v>241</v>
      </c>
      <c r="D20" s="67">
        <f t="shared" si="4"/>
        <v>124</v>
      </c>
      <c r="E20" s="68">
        <f t="shared" si="5"/>
        <v>347</v>
      </c>
      <c r="F20" s="55">
        <v>227</v>
      </c>
      <c r="G20" s="56">
        <v>120</v>
      </c>
      <c r="H20" s="42">
        <f t="shared" si="6"/>
        <v>7</v>
      </c>
      <c r="I20" s="55">
        <v>6</v>
      </c>
      <c r="J20" s="56">
        <v>1</v>
      </c>
      <c r="K20" s="66">
        <f t="shared" si="7"/>
        <v>10</v>
      </c>
      <c r="L20" s="69">
        <v>8</v>
      </c>
      <c r="M20" s="70">
        <v>2</v>
      </c>
      <c r="N20" s="68">
        <f t="shared" si="8"/>
        <v>0</v>
      </c>
      <c r="O20" s="69">
        <v>0</v>
      </c>
      <c r="P20" s="70">
        <v>0</v>
      </c>
      <c r="Q20" s="68">
        <f t="shared" si="9"/>
        <v>0</v>
      </c>
      <c r="R20" s="69">
        <v>0</v>
      </c>
      <c r="S20" s="70">
        <v>0</v>
      </c>
      <c r="T20" s="68">
        <f t="shared" si="10"/>
        <v>0</v>
      </c>
      <c r="U20" s="69">
        <v>0</v>
      </c>
      <c r="V20" s="70">
        <v>0</v>
      </c>
      <c r="W20" s="68">
        <f t="shared" si="11"/>
        <v>0</v>
      </c>
      <c r="X20" s="71">
        <v>0</v>
      </c>
      <c r="Y20" s="72">
        <v>0</v>
      </c>
      <c r="Z20" s="68">
        <f t="shared" si="12"/>
        <v>0</v>
      </c>
      <c r="AA20" s="69">
        <v>0</v>
      </c>
      <c r="AB20" s="70">
        <v>0</v>
      </c>
      <c r="AC20" s="73">
        <f t="shared" si="13"/>
        <v>1</v>
      </c>
      <c r="AD20" s="69">
        <v>0</v>
      </c>
      <c r="AE20" s="72">
        <v>1</v>
      </c>
      <c r="AF20" s="73">
        <f t="shared" si="14"/>
        <v>0</v>
      </c>
      <c r="AG20" s="74">
        <v>0</v>
      </c>
      <c r="AH20" s="72">
        <v>0</v>
      </c>
    </row>
    <row r="21" spans="1:34" ht="15.75" thickBot="1">
      <c r="A21" s="22" t="s">
        <v>2</v>
      </c>
      <c r="B21" s="26">
        <f aca="true" t="shared" si="15" ref="B21:AH21">SUM(B9:B20)</f>
        <v>2929</v>
      </c>
      <c r="C21" s="27">
        <f t="shared" si="15"/>
        <v>1576</v>
      </c>
      <c r="D21" s="30">
        <f t="shared" si="15"/>
        <v>1353</v>
      </c>
      <c r="E21" s="75">
        <f t="shared" si="15"/>
        <v>2802</v>
      </c>
      <c r="F21" s="76">
        <f t="shared" si="15"/>
        <v>1496</v>
      </c>
      <c r="G21" s="76">
        <f t="shared" si="15"/>
        <v>1306</v>
      </c>
      <c r="H21" s="26">
        <f t="shared" si="15"/>
        <v>55</v>
      </c>
      <c r="I21" s="27">
        <f t="shared" si="15"/>
        <v>38</v>
      </c>
      <c r="J21" s="76">
        <f t="shared" si="15"/>
        <v>17</v>
      </c>
      <c r="K21" s="75">
        <f t="shared" si="15"/>
        <v>43</v>
      </c>
      <c r="L21" s="76">
        <f t="shared" si="15"/>
        <v>26</v>
      </c>
      <c r="M21" s="76">
        <f t="shared" si="15"/>
        <v>17</v>
      </c>
      <c r="N21" s="75">
        <f t="shared" si="15"/>
        <v>15</v>
      </c>
      <c r="O21" s="76">
        <f t="shared" si="15"/>
        <v>8</v>
      </c>
      <c r="P21" s="77">
        <f t="shared" si="15"/>
        <v>7</v>
      </c>
      <c r="Q21" s="78">
        <f t="shared" si="15"/>
        <v>1</v>
      </c>
      <c r="R21" s="27">
        <f t="shared" si="15"/>
        <v>1</v>
      </c>
      <c r="S21" s="35">
        <f t="shared" si="15"/>
        <v>0</v>
      </c>
      <c r="T21" s="75">
        <f t="shared" si="15"/>
        <v>2</v>
      </c>
      <c r="U21" s="76">
        <f t="shared" si="15"/>
        <v>1</v>
      </c>
      <c r="V21" s="76">
        <f t="shared" si="15"/>
        <v>1</v>
      </c>
      <c r="W21" s="75">
        <f t="shared" si="15"/>
        <v>2</v>
      </c>
      <c r="X21" s="77">
        <f t="shared" si="15"/>
        <v>2</v>
      </c>
      <c r="Y21" s="75">
        <f t="shared" si="15"/>
        <v>0</v>
      </c>
      <c r="Z21" s="75">
        <f t="shared" si="15"/>
        <v>4</v>
      </c>
      <c r="AA21" s="75">
        <f t="shared" si="15"/>
        <v>4</v>
      </c>
      <c r="AB21" s="75">
        <f t="shared" si="15"/>
        <v>0</v>
      </c>
      <c r="AC21" s="75">
        <f t="shared" si="15"/>
        <v>3</v>
      </c>
      <c r="AD21" s="75">
        <f t="shared" si="15"/>
        <v>0</v>
      </c>
      <c r="AE21" s="26">
        <f t="shared" si="15"/>
        <v>3</v>
      </c>
      <c r="AF21" s="79">
        <f t="shared" si="15"/>
        <v>2</v>
      </c>
      <c r="AG21" s="80">
        <f t="shared" si="15"/>
        <v>0</v>
      </c>
      <c r="AH21" s="79">
        <f t="shared" si="15"/>
        <v>2</v>
      </c>
    </row>
    <row r="22" ht="15">
      <c r="A22" s="81" t="s">
        <v>41</v>
      </c>
    </row>
    <row r="24" spans="1:36" ht="15.75">
      <c r="A24" s="3" t="s">
        <v>42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82"/>
      <c r="AJ24" s="82"/>
    </row>
    <row r="25" spans="1:36" ht="15.75">
      <c r="A25" s="3" t="s">
        <v>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82"/>
      <c r="AJ25" s="82"/>
    </row>
    <row r="28" spans="1:6" ht="15">
      <c r="A28" s="83"/>
      <c r="B28" s="83"/>
      <c r="C28" s="2"/>
      <c r="D28" s="2"/>
      <c r="E28" s="2"/>
      <c r="F28" s="2"/>
    </row>
    <row r="29" spans="1:6" ht="15">
      <c r="A29" s="83"/>
      <c r="B29" s="83"/>
      <c r="C29" s="2"/>
      <c r="D29" s="2"/>
      <c r="E29" s="2"/>
      <c r="F29" s="2"/>
    </row>
    <row r="30" spans="1:6" ht="15">
      <c r="A30" s="83"/>
      <c r="B30" s="83"/>
      <c r="C30" s="2"/>
      <c r="D30" s="2"/>
      <c r="E30" s="2"/>
      <c r="F30" s="2"/>
    </row>
    <row r="31" spans="1:6" ht="15">
      <c r="A31" s="84"/>
      <c r="B31" s="84"/>
      <c r="C31" s="2"/>
      <c r="D31" s="2"/>
      <c r="E31" s="2"/>
      <c r="F31" s="2"/>
    </row>
    <row r="32" spans="1:6" ht="15">
      <c r="A32" s="84"/>
      <c r="B32" s="84"/>
      <c r="C32" s="2"/>
      <c r="D32" s="2"/>
      <c r="E32" s="2"/>
      <c r="F32" s="2"/>
    </row>
    <row r="33" spans="1:6" ht="15">
      <c r="A33" s="84"/>
      <c r="B33" s="84"/>
      <c r="C33" s="2"/>
      <c r="D33" s="2"/>
      <c r="E33" s="2"/>
      <c r="F33" s="2"/>
    </row>
    <row r="34" spans="1:6" ht="15">
      <c r="A34" s="84"/>
      <c r="B34" s="84"/>
      <c r="C34" s="2"/>
      <c r="D34" s="2"/>
      <c r="E34" s="2"/>
      <c r="F34" s="2"/>
    </row>
    <row r="35" spans="1:6" ht="15">
      <c r="A35" s="84"/>
      <c r="B35" s="84"/>
      <c r="C35" s="2"/>
      <c r="D35" s="2"/>
      <c r="E35" s="2"/>
      <c r="F35" s="2"/>
    </row>
    <row r="36" spans="1:6" ht="15">
      <c r="A36" s="84"/>
      <c r="B36" s="84"/>
      <c r="C36" s="2"/>
      <c r="D36" s="2"/>
      <c r="E36" s="2"/>
      <c r="F36" s="2"/>
    </row>
    <row r="37" spans="1:6" ht="15">
      <c r="A37" s="84"/>
      <c r="B37" s="84"/>
      <c r="C37" s="2"/>
      <c r="D37" s="2"/>
      <c r="E37" s="2"/>
      <c r="F37" s="2"/>
    </row>
    <row r="38" spans="1:6" ht="15">
      <c r="A38" s="84"/>
      <c r="B38" s="84"/>
      <c r="C38" s="2"/>
      <c r="D38" s="2"/>
      <c r="E38" s="2"/>
      <c r="F38" s="2"/>
    </row>
    <row r="39" spans="1:6" ht="15">
      <c r="A39" s="84"/>
      <c r="B39" s="84"/>
      <c r="C39" s="2"/>
      <c r="D39" s="2"/>
      <c r="E39" s="2"/>
      <c r="F39" s="2"/>
    </row>
    <row r="40" spans="1:6" ht="15">
      <c r="A40" s="84"/>
      <c r="B40" s="84"/>
      <c r="C40" s="2"/>
      <c r="D40" s="2"/>
      <c r="E40" s="2"/>
      <c r="F40" s="2"/>
    </row>
    <row r="41" spans="1:6" ht="15">
      <c r="A41" s="84"/>
      <c r="B41" s="84"/>
      <c r="C41" s="2"/>
      <c r="D41" s="2"/>
      <c r="E41" s="2"/>
      <c r="F41" s="2"/>
    </row>
    <row r="42" spans="1:6" ht="15">
      <c r="A42" s="84"/>
      <c r="B42" s="84"/>
      <c r="C42" s="2"/>
      <c r="D42" s="2"/>
      <c r="E42" s="2"/>
      <c r="F42" s="2"/>
    </row>
    <row r="43" spans="1:6" ht="15">
      <c r="A43" s="84"/>
      <c r="B43" s="84"/>
      <c r="C43" s="2"/>
      <c r="D43" s="2"/>
      <c r="E43" s="2"/>
      <c r="F43" s="2"/>
    </row>
    <row r="44" spans="1:6" ht="15">
      <c r="A44" s="85"/>
      <c r="B44" s="85"/>
      <c r="C44" s="2"/>
      <c r="D44" s="2"/>
      <c r="E44" s="2"/>
      <c r="F44" s="2"/>
    </row>
    <row r="45" spans="1:6" ht="15">
      <c r="A45" s="86"/>
      <c r="B45" s="86"/>
      <c r="C45" s="2"/>
      <c r="D45" s="2"/>
      <c r="E45" s="2"/>
      <c r="F45" s="2"/>
    </row>
    <row r="46" spans="1:6" ht="15">
      <c r="A46" s="86"/>
      <c r="B46" s="86"/>
      <c r="C46" s="2"/>
      <c r="D46" s="2"/>
      <c r="E46" s="2"/>
      <c r="F46" s="2"/>
    </row>
    <row r="47" spans="1:6" ht="15">
      <c r="A47" s="86"/>
      <c r="B47" s="86"/>
      <c r="C47" s="2"/>
      <c r="D47" s="2"/>
      <c r="E47" s="2"/>
      <c r="F47" s="2"/>
    </row>
    <row r="48" spans="1:3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thickBo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 ht="15.75" thickTop="1"/>
  </sheetData>
  <sheetProtection/>
  <mergeCells count="27">
    <mergeCell ref="B7:D7"/>
    <mergeCell ref="A24:AH24"/>
    <mergeCell ref="A25:AH25"/>
    <mergeCell ref="Q7:S7"/>
    <mergeCell ref="T7:V7"/>
    <mergeCell ref="E7:G7"/>
    <mergeCell ref="H7:J7"/>
    <mergeCell ref="K7:M7"/>
    <mergeCell ref="N7:P7"/>
    <mergeCell ref="A3:AH3"/>
    <mergeCell ref="A44:B44"/>
    <mergeCell ref="AF6:AH6"/>
    <mergeCell ref="AF7:AH7"/>
    <mergeCell ref="W7:Y7"/>
    <mergeCell ref="Z7:AB7"/>
    <mergeCell ref="AC7:AE7"/>
    <mergeCell ref="W6:Y6"/>
    <mergeCell ref="Z6:AB6"/>
    <mergeCell ref="AC6:AE6"/>
    <mergeCell ref="A4:AH4"/>
    <mergeCell ref="B6:D6"/>
    <mergeCell ref="H6:J6"/>
    <mergeCell ref="E6:G6"/>
    <mergeCell ref="K6:M6"/>
    <mergeCell ref="N6:P6"/>
    <mergeCell ref="Q6:S6"/>
    <mergeCell ref="T6:V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67" r:id="rId2"/>
  <headerFooter alignWithMargins="0">
    <oddHeader>&amp;L&amp;"Times New Roman,Normal"Cap.II&amp;C&amp;"Times New Roman,Normal"ESTADISTICA UNALM 2015&amp;R&amp;"Times New Roman,Normal"Pág. 13</oddHeader>
    <oddFooter>&amp;C&amp;"Times New Roman,Normal"UNIVERSIDAD NACIONAL AGRARIA LA MOLINA - Oficina de Planificación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SheetLayoutView="100" workbookViewId="0" topLeftCell="A1">
      <selection activeCell="Z30" sqref="Z30"/>
    </sheetView>
  </sheetViews>
  <sheetFormatPr defaultColWidth="11.421875" defaultRowHeight="15"/>
  <cols>
    <col min="1" max="1" width="23.28125" style="0" customWidth="1"/>
    <col min="2" max="28" width="6.00390625" style="0" customWidth="1"/>
  </cols>
  <sheetData>
    <row r="1" spans="1:28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3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>
      <c r="A5" s="88"/>
      <c r="B5" s="89" t="s">
        <v>2</v>
      </c>
      <c r="C5" s="90"/>
      <c r="D5" s="91"/>
      <c r="E5" s="89" t="s">
        <v>3</v>
      </c>
      <c r="F5" s="90"/>
      <c r="G5" s="91"/>
      <c r="H5" s="89" t="s">
        <v>4</v>
      </c>
      <c r="I5" s="90"/>
      <c r="J5" s="91"/>
      <c r="K5" s="89" t="s">
        <v>5</v>
      </c>
      <c r="L5" s="90"/>
      <c r="M5" s="90"/>
      <c r="N5" s="89" t="s">
        <v>6</v>
      </c>
      <c r="O5" s="90"/>
      <c r="P5" s="90"/>
      <c r="Q5" s="89" t="s">
        <v>43</v>
      </c>
      <c r="R5" s="92"/>
      <c r="S5" s="93"/>
      <c r="T5" s="89" t="s">
        <v>8</v>
      </c>
      <c r="U5" s="90"/>
      <c r="V5" s="91"/>
      <c r="W5" s="90" t="s">
        <v>9</v>
      </c>
      <c r="X5" s="90"/>
      <c r="Y5" s="91"/>
      <c r="Z5" s="90" t="s">
        <v>10</v>
      </c>
      <c r="AA5" s="90"/>
      <c r="AB5" s="91"/>
    </row>
    <row r="6" spans="1:32" ht="15.75" thickBot="1">
      <c r="A6" s="94" t="s">
        <v>14</v>
      </c>
      <c r="B6" s="95" t="s">
        <v>15</v>
      </c>
      <c r="C6" s="96"/>
      <c r="D6" s="97"/>
      <c r="E6" s="95" t="s">
        <v>16</v>
      </c>
      <c r="F6" s="96"/>
      <c r="G6" s="97"/>
      <c r="H6" s="95" t="s">
        <v>17</v>
      </c>
      <c r="I6" s="96"/>
      <c r="J6" s="97"/>
      <c r="K6" s="95" t="s">
        <v>18</v>
      </c>
      <c r="L6" s="96"/>
      <c r="M6" s="96"/>
      <c r="N6" s="95" t="s">
        <v>19</v>
      </c>
      <c r="O6" s="96"/>
      <c r="P6" s="96"/>
      <c r="Q6" s="95" t="s">
        <v>44</v>
      </c>
      <c r="R6" s="98"/>
      <c r="S6" s="99"/>
      <c r="T6" s="95" t="s">
        <v>21</v>
      </c>
      <c r="U6" s="96"/>
      <c r="V6" s="97"/>
      <c r="W6" s="96" t="s">
        <v>22</v>
      </c>
      <c r="X6" s="96"/>
      <c r="Y6" s="97"/>
      <c r="Z6" s="96" t="s">
        <v>23</v>
      </c>
      <c r="AA6" s="96"/>
      <c r="AB6" s="97"/>
      <c r="AE6" t="s">
        <v>13</v>
      </c>
      <c r="AF6" t="s">
        <v>12</v>
      </c>
    </row>
    <row r="7" spans="1:32" ht="15.75" thickBot="1">
      <c r="A7" s="100"/>
      <c r="B7" s="101" t="s">
        <v>27</v>
      </c>
      <c r="C7" s="102" t="s">
        <v>28</v>
      </c>
      <c r="D7" s="103" t="s">
        <v>29</v>
      </c>
      <c r="E7" s="104" t="s">
        <v>27</v>
      </c>
      <c r="F7" s="105" t="s">
        <v>28</v>
      </c>
      <c r="G7" s="106" t="s">
        <v>29</v>
      </c>
      <c r="H7" s="101" t="s">
        <v>27</v>
      </c>
      <c r="I7" s="107" t="s">
        <v>28</v>
      </c>
      <c r="J7" s="108" t="s">
        <v>29</v>
      </c>
      <c r="K7" s="109" t="s">
        <v>27</v>
      </c>
      <c r="L7" s="107" t="s">
        <v>28</v>
      </c>
      <c r="M7" s="110" t="s">
        <v>29</v>
      </c>
      <c r="N7" s="104" t="s">
        <v>27</v>
      </c>
      <c r="O7" s="111" t="s">
        <v>28</v>
      </c>
      <c r="P7" s="106" t="s">
        <v>29</v>
      </c>
      <c r="Q7" s="109" t="s">
        <v>27</v>
      </c>
      <c r="R7" s="107" t="s">
        <v>28</v>
      </c>
      <c r="S7" s="112" t="s">
        <v>29</v>
      </c>
      <c r="T7" s="104" t="s">
        <v>27</v>
      </c>
      <c r="U7" s="111" t="s">
        <v>28</v>
      </c>
      <c r="V7" s="108" t="s">
        <v>29</v>
      </c>
      <c r="W7" s="88" t="s">
        <v>27</v>
      </c>
      <c r="X7" s="107" t="s">
        <v>28</v>
      </c>
      <c r="Y7" s="113" t="s">
        <v>29</v>
      </c>
      <c r="Z7" s="109" t="s">
        <v>27</v>
      </c>
      <c r="AA7" s="107" t="s">
        <v>28</v>
      </c>
      <c r="AB7" s="114" t="s">
        <v>29</v>
      </c>
      <c r="AD7" s="115" t="s">
        <v>26</v>
      </c>
      <c r="AE7" s="116">
        <f aca="true" t="shared" si="0" ref="AE7:AE18">C8</f>
        <v>143</v>
      </c>
      <c r="AF7" s="117">
        <f aca="true" t="shared" si="1" ref="AF7:AF18">D8</f>
        <v>152</v>
      </c>
    </row>
    <row r="8" spans="1:32" ht="15.75" thickBot="1">
      <c r="A8" s="115" t="s">
        <v>26</v>
      </c>
      <c r="B8" s="94">
        <f aca="true" t="shared" si="2" ref="B8:B19">SUM(C8:D8)</f>
        <v>295</v>
      </c>
      <c r="C8" s="116">
        <f aca="true" t="shared" si="3" ref="C8:C19">F8+I8+L8+O8+R8+U8+X8+AA8</f>
        <v>143</v>
      </c>
      <c r="D8" s="117">
        <f aca="true" t="shared" si="4" ref="D8:D19">G8+J8+M8+P8+S8+V8+Y8+AB8</f>
        <v>152</v>
      </c>
      <c r="E8" s="118">
        <f aca="true" t="shared" si="5" ref="E8:E19">SUM(F8:G8)</f>
        <v>287</v>
      </c>
      <c r="F8" s="119">
        <v>138</v>
      </c>
      <c r="G8" s="120">
        <v>149</v>
      </c>
      <c r="H8" s="121">
        <f aca="true" t="shared" si="6" ref="H8:H19">SUM(I8:J8)</f>
        <v>4</v>
      </c>
      <c r="I8" s="122">
        <v>4</v>
      </c>
      <c r="J8" s="123">
        <v>0</v>
      </c>
      <c r="K8" s="124">
        <f aca="true" t="shared" si="7" ref="K8:K19">SUM(L8:M8)</f>
        <v>0</v>
      </c>
      <c r="L8" s="119">
        <v>0</v>
      </c>
      <c r="M8" s="125">
        <v>0</v>
      </c>
      <c r="N8" s="118">
        <f aca="true" t="shared" si="8" ref="N8:N19">SUM(O8:P8)</f>
        <v>2</v>
      </c>
      <c r="O8" s="122">
        <v>1</v>
      </c>
      <c r="P8" s="123">
        <v>1</v>
      </c>
      <c r="Q8" s="118">
        <f aca="true" t="shared" si="9" ref="Q8:Q19">SUM(R8:S8)</f>
        <v>0</v>
      </c>
      <c r="R8" s="122">
        <v>0</v>
      </c>
      <c r="S8" s="123">
        <v>0</v>
      </c>
      <c r="T8" s="118">
        <f>SUM(U8:V8)</f>
        <v>1</v>
      </c>
      <c r="U8" s="122">
        <v>0</v>
      </c>
      <c r="V8" s="123">
        <v>1</v>
      </c>
      <c r="W8" s="118">
        <f>SUM(X8:Y8)</f>
        <v>1</v>
      </c>
      <c r="X8" s="126">
        <v>0</v>
      </c>
      <c r="Y8" s="127">
        <v>1</v>
      </c>
      <c r="Z8" s="118">
        <f>SUM(AA8:AB8)</f>
        <v>0</v>
      </c>
      <c r="AA8" s="122">
        <v>0</v>
      </c>
      <c r="AB8" s="123">
        <v>0</v>
      </c>
      <c r="AD8" s="128" t="s">
        <v>30</v>
      </c>
      <c r="AE8" s="116">
        <f t="shared" si="0"/>
        <v>87</v>
      </c>
      <c r="AF8" s="117">
        <f t="shared" si="1"/>
        <v>90</v>
      </c>
    </row>
    <row r="9" spans="1:32" ht="15.75" thickBot="1">
      <c r="A9" s="128" t="s">
        <v>30</v>
      </c>
      <c r="B9" s="129">
        <f t="shared" si="2"/>
        <v>177</v>
      </c>
      <c r="C9" s="130">
        <f t="shared" si="3"/>
        <v>87</v>
      </c>
      <c r="D9" s="131">
        <f t="shared" si="4"/>
        <v>90</v>
      </c>
      <c r="E9" s="129">
        <f t="shared" si="5"/>
        <v>169</v>
      </c>
      <c r="F9" s="132">
        <v>82</v>
      </c>
      <c r="G9" s="133">
        <v>87</v>
      </c>
      <c r="H9" s="134">
        <f t="shared" si="6"/>
        <v>5</v>
      </c>
      <c r="I9" s="135">
        <v>5</v>
      </c>
      <c r="J9" s="136">
        <v>0</v>
      </c>
      <c r="K9" s="137">
        <f t="shared" si="7"/>
        <v>3</v>
      </c>
      <c r="L9" s="135">
        <v>0</v>
      </c>
      <c r="M9" s="136">
        <v>3</v>
      </c>
      <c r="N9" s="129">
        <f t="shared" si="8"/>
        <v>0</v>
      </c>
      <c r="O9" s="135">
        <v>0</v>
      </c>
      <c r="P9" s="136">
        <v>0</v>
      </c>
      <c r="Q9" s="129">
        <f t="shared" si="9"/>
        <v>0</v>
      </c>
      <c r="R9" s="135">
        <v>0</v>
      </c>
      <c r="S9" s="136">
        <v>0</v>
      </c>
      <c r="T9" s="129">
        <f>SUM(U9:V9)</f>
        <v>0</v>
      </c>
      <c r="U9" s="135">
        <v>0</v>
      </c>
      <c r="V9" s="136">
        <v>0</v>
      </c>
      <c r="W9" s="129">
        <f>SUM(X9:Y9)</f>
        <v>0</v>
      </c>
      <c r="X9" s="138">
        <v>0</v>
      </c>
      <c r="Y9" s="133">
        <v>0</v>
      </c>
      <c r="Z9" s="129">
        <v>0</v>
      </c>
      <c r="AA9" s="135">
        <v>0</v>
      </c>
      <c r="AB9" s="136">
        <v>0</v>
      </c>
      <c r="AD9" s="128" t="s">
        <v>31</v>
      </c>
      <c r="AE9" s="116">
        <f t="shared" si="0"/>
        <v>389</v>
      </c>
      <c r="AF9" s="117">
        <f t="shared" si="1"/>
        <v>297</v>
      </c>
    </row>
    <row r="10" spans="1:32" ht="15.75" thickBot="1">
      <c r="A10" s="128" t="s">
        <v>31</v>
      </c>
      <c r="B10" s="129">
        <f t="shared" si="2"/>
        <v>686</v>
      </c>
      <c r="C10" s="130">
        <f t="shared" si="3"/>
        <v>389</v>
      </c>
      <c r="D10" s="131">
        <f t="shared" si="4"/>
        <v>297</v>
      </c>
      <c r="E10" s="129">
        <f t="shared" si="5"/>
        <v>636</v>
      </c>
      <c r="F10" s="132">
        <v>354</v>
      </c>
      <c r="G10" s="133">
        <v>282</v>
      </c>
      <c r="H10" s="134">
        <f t="shared" si="6"/>
        <v>39</v>
      </c>
      <c r="I10" s="135">
        <v>26</v>
      </c>
      <c r="J10" s="136">
        <v>13</v>
      </c>
      <c r="K10" s="137">
        <f t="shared" si="7"/>
        <v>4</v>
      </c>
      <c r="L10" s="135">
        <v>3</v>
      </c>
      <c r="M10" s="136">
        <v>1</v>
      </c>
      <c r="N10" s="129">
        <f t="shared" si="8"/>
        <v>3</v>
      </c>
      <c r="O10" s="135">
        <v>2</v>
      </c>
      <c r="P10" s="136">
        <v>1</v>
      </c>
      <c r="Q10" s="129">
        <f t="shared" si="9"/>
        <v>1</v>
      </c>
      <c r="R10" s="135">
        <v>1</v>
      </c>
      <c r="S10" s="136">
        <v>0</v>
      </c>
      <c r="T10" s="129">
        <v>0</v>
      </c>
      <c r="U10" s="135">
        <v>1</v>
      </c>
      <c r="V10" s="136">
        <v>0</v>
      </c>
      <c r="W10" s="129">
        <v>0</v>
      </c>
      <c r="X10" s="138">
        <v>1</v>
      </c>
      <c r="Y10" s="133">
        <v>0</v>
      </c>
      <c r="Z10" s="129">
        <v>0</v>
      </c>
      <c r="AA10" s="135">
        <v>1</v>
      </c>
      <c r="AB10" s="136">
        <v>0</v>
      </c>
      <c r="AD10" s="128" t="s">
        <v>32</v>
      </c>
      <c r="AE10" s="116">
        <f t="shared" si="0"/>
        <v>10</v>
      </c>
      <c r="AF10" s="117">
        <f t="shared" si="1"/>
        <v>10</v>
      </c>
    </row>
    <row r="11" spans="1:32" ht="15.75" thickBot="1">
      <c r="A11" s="128" t="s">
        <v>32</v>
      </c>
      <c r="B11" s="129">
        <f t="shared" si="2"/>
        <v>20</v>
      </c>
      <c r="C11" s="130">
        <f t="shared" si="3"/>
        <v>10</v>
      </c>
      <c r="D11" s="131">
        <f t="shared" si="4"/>
        <v>10</v>
      </c>
      <c r="E11" s="129">
        <f t="shared" si="5"/>
        <v>18</v>
      </c>
      <c r="F11" s="132">
        <v>8</v>
      </c>
      <c r="G11" s="133">
        <v>10</v>
      </c>
      <c r="H11" s="134">
        <f t="shared" si="6"/>
        <v>2</v>
      </c>
      <c r="I11" s="135">
        <v>2</v>
      </c>
      <c r="J11" s="136">
        <v>0</v>
      </c>
      <c r="K11" s="137">
        <f t="shared" si="7"/>
        <v>0</v>
      </c>
      <c r="L11" s="135">
        <v>0</v>
      </c>
      <c r="M11" s="136">
        <v>0</v>
      </c>
      <c r="N11" s="129">
        <f t="shared" si="8"/>
        <v>0</v>
      </c>
      <c r="O11" s="135">
        <v>0</v>
      </c>
      <c r="P11" s="136">
        <v>0</v>
      </c>
      <c r="Q11" s="129">
        <f t="shared" si="9"/>
        <v>0</v>
      </c>
      <c r="R11" s="135">
        <v>0</v>
      </c>
      <c r="S11" s="136">
        <v>0</v>
      </c>
      <c r="T11" s="129">
        <f aca="true" t="shared" si="10" ref="T11:T16">SUM(U11:V11)</f>
        <v>0</v>
      </c>
      <c r="U11" s="135">
        <v>0</v>
      </c>
      <c r="V11" s="139">
        <v>0</v>
      </c>
      <c r="W11" s="129">
        <f aca="true" t="shared" si="11" ref="W11:W19">SUM(X11:Y11)</f>
        <v>0</v>
      </c>
      <c r="X11" s="138">
        <v>0</v>
      </c>
      <c r="Y11" s="133">
        <v>0</v>
      </c>
      <c r="Z11" s="129">
        <f>SUM(AA11:AB11)</f>
        <v>0</v>
      </c>
      <c r="AA11" s="135">
        <v>0</v>
      </c>
      <c r="AB11" s="136">
        <v>0</v>
      </c>
      <c r="AD11" s="128" t="s">
        <v>33</v>
      </c>
      <c r="AE11" s="116">
        <f t="shared" si="0"/>
        <v>103</v>
      </c>
      <c r="AF11" s="117">
        <f t="shared" si="1"/>
        <v>91</v>
      </c>
    </row>
    <row r="12" spans="1:32" ht="15.75" thickBot="1">
      <c r="A12" s="128" t="s">
        <v>33</v>
      </c>
      <c r="B12" s="129">
        <f t="shared" si="2"/>
        <v>194</v>
      </c>
      <c r="C12" s="130">
        <f t="shared" si="3"/>
        <v>103</v>
      </c>
      <c r="D12" s="131">
        <f t="shared" si="4"/>
        <v>91</v>
      </c>
      <c r="E12" s="129">
        <f t="shared" si="5"/>
        <v>191</v>
      </c>
      <c r="F12" s="132">
        <v>100</v>
      </c>
      <c r="G12" s="133">
        <v>91</v>
      </c>
      <c r="H12" s="134">
        <f t="shared" si="6"/>
        <v>3</v>
      </c>
      <c r="I12" s="135">
        <v>3</v>
      </c>
      <c r="J12" s="136">
        <v>0</v>
      </c>
      <c r="K12" s="137">
        <f t="shared" si="7"/>
        <v>0</v>
      </c>
      <c r="L12" s="135">
        <v>0</v>
      </c>
      <c r="M12" s="136">
        <v>0</v>
      </c>
      <c r="N12" s="129">
        <f t="shared" si="8"/>
        <v>0</v>
      </c>
      <c r="O12" s="135">
        <v>0</v>
      </c>
      <c r="P12" s="136">
        <v>0</v>
      </c>
      <c r="Q12" s="129">
        <f t="shared" si="9"/>
        <v>0</v>
      </c>
      <c r="R12" s="135">
        <v>0</v>
      </c>
      <c r="S12" s="136">
        <v>0</v>
      </c>
      <c r="T12" s="129">
        <f t="shared" si="10"/>
        <v>0</v>
      </c>
      <c r="U12" s="135">
        <v>0</v>
      </c>
      <c r="V12" s="133">
        <v>0</v>
      </c>
      <c r="W12" s="129">
        <f t="shared" si="11"/>
        <v>0</v>
      </c>
      <c r="X12" s="138">
        <v>0</v>
      </c>
      <c r="Y12" s="133">
        <v>0</v>
      </c>
      <c r="Z12" s="129">
        <v>0</v>
      </c>
      <c r="AA12" s="135">
        <v>0</v>
      </c>
      <c r="AB12" s="136">
        <v>0</v>
      </c>
      <c r="AD12" s="128" t="s">
        <v>34</v>
      </c>
      <c r="AE12" s="116">
        <f t="shared" si="0"/>
        <v>23</v>
      </c>
      <c r="AF12" s="117">
        <f t="shared" si="1"/>
        <v>22</v>
      </c>
    </row>
    <row r="13" spans="1:32" ht="15.75" thickBot="1">
      <c r="A13" s="128" t="s">
        <v>34</v>
      </c>
      <c r="B13" s="129">
        <f t="shared" si="2"/>
        <v>45</v>
      </c>
      <c r="C13" s="130">
        <f t="shared" si="3"/>
        <v>23</v>
      </c>
      <c r="D13" s="131">
        <f t="shared" si="4"/>
        <v>22</v>
      </c>
      <c r="E13" s="129">
        <f t="shared" si="5"/>
        <v>42</v>
      </c>
      <c r="F13" s="135">
        <v>21</v>
      </c>
      <c r="G13" s="132">
        <v>21</v>
      </c>
      <c r="H13" s="134">
        <f t="shared" si="6"/>
        <v>3</v>
      </c>
      <c r="I13" s="135">
        <v>2</v>
      </c>
      <c r="J13" s="136">
        <v>1</v>
      </c>
      <c r="K13" s="137">
        <f t="shared" si="7"/>
        <v>0</v>
      </c>
      <c r="L13" s="135">
        <v>0</v>
      </c>
      <c r="M13" s="136">
        <v>0</v>
      </c>
      <c r="N13" s="129">
        <f t="shared" si="8"/>
        <v>0</v>
      </c>
      <c r="O13" s="135">
        <v>0</v>
      </c>
      <c r="P13" s="136">
        <v>0</v>
      </c>
      <c r="Q13" s="129">
        <f t="shared" si="9"/>
        <v>0</v>
      </c>
      <c r="R13" s="135">
        <v>0</v>
      </c>
      <c r="S13" s="136">
        <v>0</v>
      </c>
      <c r="T13" s="129">
        <f t="shared" si="10"/>
        <v>0</v>
      </c>
      <c r="U13" s="135">
        <v>0</v>
      </c>
      <c r="V13" s="140">
        <v>0</v>
      </c>
      <c r="W13" s="129">
        <f t="shared" si="11"/>
        <v>0</v>
      </c>
      <c r="X13" s="138">
        <v>0</v>
      </c>
      <c r="Y13" s="133">
        <v>0</v>
      </c>
      <c r="Z13" s="129">
        <f aca="true" t="shared" si="12" ref="Z13:Z19">SUM(AA13:AB13)</f>
        <v>0</v>
      </c>
      <c r="AA13" s="135">
        <v>0</v>
      </c>
      <c r="AB13" s="136">
        <v>0</v>
      </c>
      <c r="AD13" s="128" t="s">
        <v>35</v>
      </c>
      <c r="AE13" s="116">
        <f t="shared" si="0"/>
        <v>11</v>
      </c>
      <c r="AF13" s="117">
        <f t="shared" si="1"/>
        <v>12</v>
      </c>
    </row>
    <row r="14" spans="1:32" ht="15.75" thickBot="1">
      <c r="A14" s="128" t="s">
        <v>35</v>
      </c>
      <c r="B14" s="129">
        <f t="shared" si="2"/>
        <v>23</v>
      </c>
      <c r="C14" s="130">
        <f t="shared" si="3"/>
        <v>11</v>
      </c>
      <c r="D14" s="131">
        <f t="shared" si="4"/>
        <v>12</v>
      </c>
      <c r="E14" s="129">
        <f t="shared" si="5"/>
        <v>22</v>
      </c>
      <c r="F14" s="135">
        <v>10</v>
      </c>
      <c r="G14" s="132">
        <v>12</v>
      </c>
      <c r="H14" s="134">
        <f t="shared" si="6"/>
        <v>1</v>
      </c>
      <c r="I14" s="135">
        <v>1</v>
      </c>
      <c r="J14" s="136">
        <v>0</v>
      </c>
      <c r="K14" s="137">
        <f t="shared" si="7"/>
        <v>0</v>
      </c>
      <c r="L14" s="135">
        <v>0</v>
      </c>
      <c r="M14" s="136">
        <v>0</v>
      </c>
      <c r="N14" s="129">
        <f t="shared" si="8"/>
        <v>0</v>
      </c>
      <c r="O14" s="135">
        <v>0</v>
      </c>
      <c r="P14" s="136">
        <v>0</v>
      </c>
      <c r="Q14" s="129">
        <f t="shared" si="9"/>
        <v>0</v>
      </c>
      <c r="R14" s="135">
        <v>0</v>
      </c>
      <c r="S14" s="136">
        <v>0</v>
      </c>
      <c r="T14" s="129">
        <f t="shared" si="10"/>
        <v>0</v>
      </c>
      <c r="U14" s="135">
        <v>0</v>
      </c>
      <c r="V14" s="136">
        <v>0</v>
      </c>
      <c r="W14" s="129">
        <f t="shared" si="11"/>
        <v>0</v>
      </c>
      <c r="X14" s="138">
        <v>0</v>
      </c>
      <c r="Y14" s="133">
        <v>0</v>
      </c>
      <c r="Z14" s="129">
        <f t="shared" si="12"/>
        <v>0</v>
      </c>
      <c r="AA14" s="135">
        <v>0</v>
      </c>
      <c r="AB14" s="136">
        <v>0</v>
      </c>
      <c r="AD14" s="128" t="s">
        <v>36</v>
      </c>
      <c r="AE14" s="116">
        <f t="shared" si="0"/>
        <v>153</v>
      </c>
      <c r="AF14" s="117">
        <f t="shared" si="1"/>
        <v>97</v>
      </c>
    </row>
    <row r="15" spans="1:32" ht="15.75" thickBot="1">
      <c r="A15" s="128" t="s">
        <v>36</v>
      </c>
      <c r="B15" s="129">
        <f t="shared" si="2"/>
        <v>250</v>
      </c>
      <c r="C15" s="130">
        <f t="shared" si="3"/>
        <v>153</v>
      </c>
      <c r="D15" s="131">
        <f t="shared" si="4"/>
        <v>97</v>
      </c>
      <c r="E15" s="129">
        <f t="shared" si="5"/>
        <v>240</v>
      </c>
      <c r="F15" s="135">
        <v>145</v>
      </c>
      <c r="G15" s="132">
        <v>95</v>
      </c>
      <c r="H15" s="134">
        <f t="shared" si="6"/>
        <v>8</v>
      </c>
      <c r="I15" s="135">
        <v>7</v>
      </c>
      <c r="J15" s="136">
        <v>1</v>
      </c>
      <c r="K15" s="137">
        <f t="shared" si="7"/>
        <v>0</v>
      </c>
      <c r="L15" s="135">
        <v>0</v>
      </c>
      <c r="M15" s="136">
        <v>0</v>
      </c>
      <c r="N15" s="129">
        <f t="shared" si="8"/>
        <v>1</v>
      </c>
      <c r="O15" s="135">
        <v>1</v>
      </c>
      <c r="P15" s="136">
        <v>0</v>
      </c>
      <c r="Q15" s="129">
        <f t="shared" si="9"/>
        <v>1</v>
      </c>
      <c r="R15" s="135">
        <v>0</v>
      </c>
      <c r="S15" s="136">
        <v>1</v>
      </c>
      <c r="T15" s="129">
        <f t="shared" si="10"/>
        <v>0</v>
      </c>
      <c r="U15" s="135">
        <v>0</v>
      </c>
      <c r="V15" s="136">
        <v>0</v>
      </c>
      <c r="W15" s="129">
        <f t="shared" si="11"/>
        <v>0</v>
      </c>
      <c r="X15" s="138">
        <v>0</v>
      </c>
      <c r="Y15" s="133">
        <v>0</v>
      </c>
      <c r="Z15" s="129">
        <f t="shared" si="12"/>
        <v>0</v>
      </c>
      <c r="AA15" s="135">
        <v>0</v>
      </c>
      <c r="AB15" s="136">
        <v>0</v>
      </c>
      <c r="AD15" s="128" t="s">
        <v>37</v>
      </c>
      <c r="AE15" s="116">
        <f t="shared" si="0"/>
        <v>14</v>
      </c>
      <c r="AF15" s="117">
        <f t="shared" si="1"/>
        <v>61</v>
      </c>
    </row>
    <row r="16" spans="1:32" ht="15.75" thickBot="1">
      <c r="A16" s="128" t="s">
        <v>37</v>
      </c>
      <c r="B16" s="129">
        <f t="shared" si="2"/>
        <v>75</v>
      </c>
      <c r="C16" s="130">
        <f t="shared" si="3"/>
        <v>14</v>
      </c>
      <c r="D16" s="131">
        <f t="shared" si="4"/>
        <v>61</v>
      </c>
      <c r="E16" s="129">
        <f t="shared" si="5"/>
        <v>75</v>
      </c>
      <c r="F16" s="135">
        <v>14</v>
      </c>
      <c r="G16" s="141">
        <v>61</v>
      </c>
      <c r="H16" s="134">
        <f t="shared" si="6"/>
        <v>0</v>
      </c>
      <c r="I16" s="135">
        <v>0</v>
      </c>
      <c r="J16" s="136">
        <v>0</v>
      </c>
      <c r="K16" s="137">
        <f t="shared" si="7"/>
        <v>0</v>
      </c>
      <c r="L16" s="135">
        <v>0</v>
      </c>
      <c r="M16" s="136">
        <v>0</v>
      </c>
      <c r="N16" s="129">
        <f t="shared" si="8"/>
        <v>0</v>
      </c>
      <c r="O16" s="135">
        <v>0</v>
      </c>
      <c r="P16" s="136">
        <v>0</v>
      </c>
      <c r="Q16" s="129">
        <f t="shared" si="9"/>
        <v>0</v>
      </c>
      <c r="R16" s="135">
        <v>0</v>
      </c>
      <c r="S16" s="136">
        <v>0</v>
      </c>
      <c r="T16" s="129">
        <f t="shared" si="10"/>
        <v>0</v>
      </c>
      <c r="U16" s="135">
        <v>0</v>
      </c>
      <c r="V16" s="136">
        <v>0</v>
      </c>
      <c r="W16" s="129">
        <f t="shared" si="11"/>
        <v>0</v>
      </c>
      <c r="X16" s="138">
        <v>0</v>
      </c>
      <c r="Y16" s="133">
        <v>0</v>
      </c>
      <c r="Z16" s="129">
        <f t="shared" si="12"/>
        <v>0</v>
      </c>
      <c r="AA16" s="135">
        <v>0</v>
      </c>
      <c r="AB16" s="136">
        <v>0</v>
      </c>
      <c r="AD16" s="128" t="s">
        <v>38</v>
      </c>
      <c r="AE16" s="116">
        <f t="shared" si="0"/>
        <v>65</v>
      </c>
      <c r="AF16" s="117">
        <f t="shared" si="1"/>
        <v>65</v>
      </c>
    </row>
    <row r="17" spans="1:32" ht="15.75" thickBot="1">
      <c r="A17" s="128" t="s">
        <v>38</v>
      </c>
      <c r="B17" s="129">
        <f t="shared" si="2"/>
        <v>130</v>
      </c>
      <c r="C17" s="130">
        <f t="shared" si="3"/>
        <v>65</v>
      </c>
      <c r="D17" s="131">
        <f t="shared" si="4"/>
        <v>65</v>
      </c>
      <c r="E17" s="129">
        <f t="shared" si="5"/>
        <v>126</v>
      </c>
      <c r="F17" s="135">
        <v>63</v>
      </c>
      <c r="G17" s="141">
        <v>63</v>
      </c>
      <c r="H17" s="134">
        <f t="shared" si="6"/>
        <v>4</v>
      </c>
      <c r="I17" s="135">
        <v>2</v>
      </c>
      <c r="J17" s="136">
        <v>2</v>
      </c>
      <c r="K17" s="137">
        <f t="shared" si="7"/>
        <v>0</v>
      </c>
      <c r="L17" s="135">
        <v>0</v>
      </c>
      <c r="M17" s="136">
        <v>0</v>
      </c>
      <c r="N17" s="129">
        <f t="shared" si="8"/>
        <v>0</v>
      </c>
      <c r="O17" s="135">
        <v>0</v>
      </c>
      <c r="P17" s="136">
        <v>0</v>
      </c>
      <c r="Q17" s="129">
        <f t="shared" si="9"/>
        <v>0</v>
      </c>
      <c r="R17" s="135">
        <v>0</v>
      </c>
      <c r="S17" s="136">
        <v>0</v>
      </c>
      <c r="T17" s="129">
        <v>0</v>
      </c>
      <c r="U17" s="135">
        <v>0</v>
      </c>
      <c r="V17" s="136">
        <v>0</v>
      </c>
      <c r="W17" s="129">
        <f t="shared" si="11"/>
        <v>0</v>
      </c>
      <c r="X17" s="138">
        <v>0</v>
      </c>
      <c r="Y17" s="136">
        <v>0</v>
      </c>
      <c r="Z17" s="129">
        <f t="shared" si="12"/>
        <v>0</v>
      </c>
      <c r="AA17" s="135">
        <v>0</v>
      </c>
      <c r="AB17" s="136">
        <v>0</v>
      </c>
      <c r="AD17" s="128" t="s">
        <v>39</v>
      </c>
      <c r="AE17" s="116">
        <f t="shared" si="0"/>
        <v>10</v>
      </c>
      <c r="AF17" s="117">
        <f t="shared" si="1"/>
        <v>15</v>
      </c>
    </row>
    <row r="18" spans="1:32" ht="15">
      <c r="A18" s="128" t="s">
        <v>39</v>
      </c>
      <c r="B18" s="129">
        <f t="shared" si="2"/>
        <v>25</v>
      </c>
      <c r="C18" s="130">
        <f t="shared" si="3"/>
        <v>10</v>
      </c>
      <c r="D18" s="131">
        <f t="shared" si="4"/>
        <v>15</v>
      </c>
      <c r="E18" s="129">
        <f t="shared" si="5"/>
        <v>25</v>
      </c>
      <c r="F18" s="135">
        <v>10</v>
      </c>
      <c r="G18" s="141">
        <v>15</v>
      </c>
      <c r="H18" s="134">
        <f t="shared" si="6"/>
        <v>0</v>
      </c>
      <c r="I18" s="135">
        <v>0</v>
      </c>
      <c r="J18" s="136">
        <v>0</v>
      </c>
      <c r="K18" s="137">
        <f t="shared" si="7"/>
        <v>0</v>
      </c>
      <c r="L18" s="135">
        <v>0</v>
      </c>
      <c r="M18" s="136">
        <v>0</v>
      </c>
      <c r="N18" s="129">
        <f t="shared" si="8"/>
        <v>0</v>
      </c>
      <c r="O18" s="135">
        <v>0</v>
      </c>
      <c r="P18" s="136">
        <v>0</v>
      </c>
      <c r="Q18" s="129">
        <f t="shared" si="9"/>
        <v>0</v>
      </c>
      <c r="R18" s="135">
        <v>0</v>
      </c>
      <c r="S18" s="136">
        <v>0</v>
      </c>
      <c r="T18" s="129">
        <f>SUM(U18:V18)</f>
        <v>0</v>
      </c>
      <c r="U18" s="135">
        <v>0</v>
      </c>
      <c r="V18" s="136">
        <v>0</v>
      </c>
      <c r="W18" s="129">
        <f t="shared" si="11"/>
        <v>0</v>
      </c>
      <c r="X18" s="138">
        <v>0</v>
      </c>
      <c r="Y18" s="133">
        <v>0</v>
      </c>
      <c r="Z18" s="129">
        <f t="shared" si="12"/>
        <v>0</v>
      </c>
      <c r="AA18" s="135">
        <v>0</v>
      </c>
      <c r="AB18" s="136">
        <v>0</v>
      </c>
      <c r="AD18" s="128" t="s">
        <v>40</v>
      </c>
      <c r="AE18" s="116">
        <f t="shared" si="0"/>
        <v>211</v>
      </c>
      <c r="AF18" s="117">
        <f t="shared" si="1"/>
        <v>108</v>
      </c>
    </row>
    <row r="19" spans="1:28" ht="15.75" thickBot="1">
      <c r="A19" s="128" t="s">
        <v>40</v>
      </c>
      <c r="B19" s="94">
        <f t="shared" si="2"/>
        <v>319</v>
      </c>
      <c r="C19" s="130">
        <f t="shared" si="3"/>
        <v>211</v>
      </c>
      <c r="D19" s="131">
        <f t="shared" si="4"/>
        <v>108</v>
      </c>
      <c r="E19" s="142">
        <f t="shared" si="5"/>
        <v>307</v>
      </c>
      <c r="F19" s="135">
        <v>202</v>
      </c>
      <c r="G19" s="141">
        <v>105</v>
      </c>
      <c r="H19" s="134">
        <f t="shared" si="6"/>
        <v>6</v>
      </c>
      <c r="I19" s="135">
        <v>6</v>
      </c>
      <c r="J19" s="136">
        <v>0</v>
      </c>
      <c r="K19" s="143">
        <f t="shared" si="7"/>
        <v>2</v>
      </c>
      <c r="L19" s="144">
        <v>2</v>
      </c>
      <c r="M19" s="145">
        <v>0</v>
      </c>
      <c r="N19" s="142">
        <f t="shared" si="8"/>
        <v>4</v>
      </c>
      <c r="O19" s="144">
        <v>1</v>
      </c>
      <c r="P19" s="145">
        <v>3</v>
      </c>
      <c r="Q19" s="142">
        <f t="shared" si="9"/>
        <v>0</v>
      </c>
      <c r="R19" s="135">
        <v>0</v>
      </c>
      <c r="S19" s="136">
        <v>0</v>
      </c>
      <c r="T19" s="142">
        <f>SUM(U19:V19)</f>
        <v>0</v>
      </c>
      <c r="U19" s="135">
        <v>0</v>
      </c>
      <c r="V19" s="145">
        <v>0</v>
      </c>
      <c r="W19" s="142">
        <f t="shared" si="11"/>
        <v>0</v>
      </c>
      <c r="X19" s="138">
        <v>0</v>
      </c>
      <c r="Y19" s="146">
        <v>0</v>
      </c>
      <c r="Z19" s="142">
        <f t="shared" si="12"/>
        <v>0</v>
      </c>
      <c r="AA19" s="144">
        <v>0</v>
      </c>
      <c r="AB19" s="145">
        <v>0</v>
      </c>
    </row>
    <row r="20" spans="1:28" ht="15.75" thickBot="1">
      <c r="A20" s="100" t="s">
        <v>2</v>
      </c>
      <c r="B20" s="109">
        <f aca="true" t="shared" si="13" ref="B20:AB20">SUM(B8:B19)</f>
        <v>2239</v>
      </c>
      <c r="C20" s="107">
        <f t="shared" si="13"/>
        <v>1219</v>
      </c>
      <c r="D20" s="110">
        <f t="shared" si="13"/>
        <v>1020</v>
      </c>
      <c r="E20" s="104">
        <f t="shared" si="13"/>
        <v>2138</v>
      </c>
      <c r="F20" s="105">
        <f t="shared" si="13"/>
        <v>1147</v>
      </c>
      <c r="G20" s="105">
        <f t="shared" si="13"/>
        <v>991</v>
      </c>
      <c r="H20" s="109">
        <f t="shared" si="13"/>
        <v>75</v>
      </c>
      <c r="I20" s="107">
        <f t="shared" si="13"/>
        <v>58</v>
      </c>
      <c r="J20" s="110">
        <f t="shared" si="13"/>
        <v>17</v>
      </c>
      <c r="K20" s="110">
        <f t="shared" si="13"/>
        <v>9</v>
      </c>
      <c r="L20" s="105">
        <f t="shared" si="13"/>
        <v>5</v>
      </c>
      <c r="M20" s="105">
        <f t="shared" si="13"/>
        <v>4</v>
      </c>
      <c r="N20" s="104">
        <f t="shared" si="13"/>
        <v>10</v>
      </c>
      <c r="O20" s="105">
        <f t="shared" si="13"/>
        <v>5</v>
      </c>
      <c r="P20" s="147">
        <f t="shared" si="13"/>
        <v>5</v>
      </c>
      <c r="Q20" s="148">
        <f t="shared" si="13"/>
        <v>2</v>
      </c>
      <c r="R20" s="107">
        <f t="shared" si="13"/>
        <v>1</v>
      </c>
      <c r="S20" s="114">
        <f t="shared" si="13"/>
        <v>1</v>
      </c>
      <c r="T20" s="104">
        <f t="shared" si="13"/>
        <v>1</v>
      </c>
      <c r="U20" s="105">
        <f t="shared" si="13"/>
        <v>1</v>
      </c>
      <c r="V20" s="105">
        <f t="shared" si="13"/>
        <v>1</v>
      </c>
      <c r="W20" s="104">
        <f t="shared" si="13"/>
        <v>1</v>
      </c>
      <c r="X20" s="147">
        <f t="shared" si="13"/>
        <v>1</v>
      </c>
      <c r="Y20" s="104">
        <f t="shared" si="13"/>
        <v>1</v>
      </c>
      <c r="Z20" s="104">
        <f t="shared" si="13"/>
        <v>0</v>
      </c>
      <c r="AA20" s="104">
        <f t="shared" si="13"/>
        <v>1</v>
      </c>
      <c r="AB20" s="104">
        <f t="shared" si="13"/>
        <v>0</v>
      </c>
    </row>
    <row r="21" ht="15">
      <c r="A21" s="81" t="s">
        <v>41</v>
      </c>
    </row>
    <row r="23" spans="1:35" ht="15.75">
      <c r="A23" s="3" t="s">
        <v>42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82"/>
      <c r="AD23" s="82"/>
      <c r="AE23" s="82"/>
      <c r="AF23" s="82"/>
      <c r="AG23" s="82"/>
      <c r="AH23" s="82"/>
      <c r="AI23" s="82"/>
    </row>
    <row r="24" spans="1:35" ht="15.75">
      <c r="A24" s="3" t="s">
        <v>45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82"/>
      <c r="AD24" s="82"/>
      <c r="AE24" s="82"/>
      <c r="AF24" s="82"/>
      <c r="AG24" s="82"/>
      <c r="AH24" s="82"/>
      <c r="AI24" s="82"/>
    </row>
    <row r="27" spans="1:6" ht="15">
      <c r="A27" s="83"/>
      <c r="B27" s="83"/>
      <c r="C27" s="2"/>
      <c r="D27" s="2"/>
      <c r="E27" s="2"/>
      <c r="F27" s="2"/>
    </row>
    <row r="28" spans="1:6" ht="15">
      <c r="A28" s="83"/>
      <c r="B28" s="83"/>
      <c r="C28" s="2"/>
      <c r="D28" s="2"/>
      <c r="E28" s="2"/>
      <c r="F28" s="2"/>
    </row>
    <row r="29" spans="1:6" ht="15">
      <c r="A29" s="83"/>
      <c r="B29" s="83"/>
      <c r="C29" s="2"/>
      <c r="D29" s="2"/>
      <c r="E29" s="2"/>
      <c r="F29" s="2"/>
    </row>
    <row r="30" spans="1:6" ht="15">
      <c r="A30" s="84"/>
      <c r="B30" s="84"/>
      <c r="C30" s="2"/>
      <c r="D30" s="2"/>
      <c r="E30" s="2"/>
      <c r="F30" s="2"/>
    </row>
    <row r="31" spans="1:6" ht="15">
      <c r="A31" s="84"/>
      <c r="B31" s="84"/>
      <c r="C31" s="2"/>
      <c r="D31" s="2"/>
      <c r="E31" s="2"/>
      <c r="F31" s="2"/>
    </row>
    <row r="32" spans="1:6" ht="15">
      <c r="A32" s="84"/>
      <c r="B32" s="84"/>
      <c r="C32" s="2"/>
      <c r="D32" s="2"/>
      <c r="E32" s="2"/>
      <c r="F32" s="2"/>
    </row>
    <row r="33" spans="1:6" ht="15">
      <c r="A33" s="84"/>
      <c r="B33" s="84"/>
      <c r="C33" s="2"/>
      <c r="D33" s="2"/>
      <c r="E33" s="2"/>
      <c r="F33" s="2"/>
    </row>
    <row r="34" spans="1:6" ht="15">
      <c r="A34" s="84"/>
      <c r="B34" s="84"/>
      <c r="C34" s="2"/>
      <c r="D34" s="2"/>
      <c r="E34" s="2"/>
      <c r="F34" s="2"/>
    </row>
    <row r="35" spans="1:6" ht="15">
      <c r="A35" s="84"/>
      <c r="B35" s="84"/>
      <c r="C35" s="2"/>
      <c r="D35" s="2"/>
      <c r="E35" s="2"/>
      <c r="F35" s="2"/>
    </row>
    <row r="36" spans="1:6" ht="15">
      <c r="A36" s="84"/>
      <c r="B36" s="84"/>
      <c r="C36" s="2"/>
      <c r="D36" s="2"/>
      <c r="E36" s="2"/>
      <c r="F36" s="2"/>
    </row>
    <row r="37" spans="1:6" ht="15">
      <c r="A37" s="84"/>
      <c r="B37" s="84"/>
      <c r="C37" s="2"/>
      <c r="D37" s="2"/>
      <c r="E37" s="2"/>
      <c r="F37" s="2"/>
    </row>
    <row r="38" spans="1:6" ht="15">
      <c r="A38" s="84"/>
      <c r="B38" s="84"/>
      <c r="C38" s="2"/>
      <c r="D38" s="2"/>
      <c r="E38" s="2"/>
      <c r="F38" s="2"/>
    </row>
    <row r="39" spans="1:6" ht="15">
      <c r="A39" s="84"/>
      <c r="B39" s="84"/>
      <c r="C39" s="2"/>
      <c r="D39" s="2"/>
      <c r="E39" s="2"/>
      <c r="F39" s="2"/>
    </row>
    <row r="40" spans="1:6" ht="15">
      <c r="A40" s="84"/>
      <c r="B40" s="84"/>
      <c r="C40" s="2"/>
      <c r="D40" s="2"/>
      <c r="E40" s="2"/>
      <c r="F40" s="2"/>
    </row>
    <row r="41" spans="1:6" ht="15">
      <c r="A41" s="84"/>
      <c r="B41" s="84"/>
      <c r="C41" s="2"/>
      <c r="D41" s="2"/>
      <c r="E41" s="2"/>
      <c r="F41" s="2"/>
    </row>
    <row r="42" spans="1:6" ht="15">
      <c r="A42" s="84"/>
      <c r="B42" s="84"/>
      <c r="C42" s="2"/>
      <c r="D42" s="2"/>
      <c r="E42" s="2"/>
      <c r="F42" s="2"/>
    </row>
    <row r="43" spans="1:6" ht="15">
      <c r="A43" s="85"/>
      <c r="B43" s="85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6" spans="1:28" ht="15.75" thickBo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 ht="15.75" thickTop="1"/>
  </sheetData>
  <sheetProtection/>
  <mergeCells count="23">
    <mergeCell ref="A23:AB23"/>
    <mergeCell ref="A24:AB24"/>
    <mergeCell ref="W5:Y5"/>
    <mergeCell ref="Q5:S5"/>
    <mergeCell ref="W6:Y6"/>
    <mergeCell ref="Z6:AB6"/>
    <mergeCell ref="A43:B43"/>
    <mergeCell ref="Z5:AB5"/>
    <mergeCell ref="B6:D6"/>
    <mergeCell ref="E6:G6"/>
    <mergeCell ref="H6:J6"/>
    <mergeCell ref="K6:M6"/>
    <mergeCell ref="N6:P6"/>
    <mergeCell ref="T5:V5"/>
    <mergeCell ref="T6:V6"/>
    <mergeCell ref="Q6:S6"/>
    <mergeCell ref="A2:AB2"/>
    <mergeCell ref="A3:AB3"/>
    <mergeCell ref="B5:D5"/>
    <mergeCell ref="E5:G5"/>
    <mergeCell ref="H5:J5"/>
    <mergeCell ref="K5:M5"/>
    <mergeCell ref="N5:P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300" verticalDpi="300" orientation="landscape" paperSize="9" scale="70" r:id="rId2"/>
  <headerFooter alignWithMargins="0">
    <oddHeader>&amp;L&amp;"Times New Roman,Normal"Cap. II&amp;C&amp;"Times New Roman,Normal"ESTADISTICA UNALM 2015&amp;R&amp;"Times New Roman,Normal"Pág. 14</oddHeader>
    <oddFooter>&amp;C&amp;"Times New Roman,Normal"UNIVERSIDAD NACIONAL AGRARIA LA MOLINA - Oficina de Planificación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2016-03-09T19:57:37Z</dcterms:created>
  <dcterms:modified xsi:type="dcterms:W3CDTF">2016-03-09T19:58:32Z</dcterms:modified>
  <cp:category/>
  <cp:version/>
  <cp:contentType/>
  <cp:contentStatus/>
</cp:coreProperties>
</file>